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S:\TEAM\Quality\Environmental\Conflict Minerals (and Surveys)\Tantalum, Tungsten, Tin, Gold (3TG)\"/>
    </mc:Choice>
  </mc:AlternateContent>
  <xr:revisionPtr revIDLastSave="0" documentId="8_{1211D0E1-53A6-4D5C-8AB1-A1C0208C6711}"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25080" yWindow="-615"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C5" i="5" s="1"/>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7" i="5"/>
  <c r="E7" i="5"/>
  <c r="V8" i="5"/>
  <c r="E8" i="5"/>
  <c r="V9" i="5"/>
  <c r="E9" i="5"/>
  <c r="V10" i="5"/>
  <c r="E10"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V24" i="5"/>
  <c r="E24" i="5"/>
  <c r="V25" i="5"/>
  <c r="E25" i="5"/>
  <c r="X25" i="5" s="1"/>
  <c r="V26" i="5"/>
  <c r="E26" i="5"/>
  <c r="V27" i="5"/>
  <c r="E27" i="5"/>
  <c r="X27" i="5" s="1"/>
  <c r="V28" i="5"/>
  <c r="E28" i="5"/>
  <c r="V29" i="5"/>
  <c r="E29" i="5"/>
  <c r="V30" i="5"/>
  <c r="E30" i="5"/>
  <c r="V31" i="5"/>
  <c r="E31" i="5"/>
  <c r="V32" i="5"/>
  <c r="E32" i="5"/>
  <c r="V33" i="5"/>
  <c r="E33" i="5"/>
  <c r="X33" i="5" s="1"/>
  <c r="V34" i="5"/>
  <c r="E34" i="5"/>
  <c r="V35" i="5"/>
  <c r="E35" i="5"/>
  <c r="V36" i="5"/>
  <c r="E36" i="5"/>
  <c r="X36" i="5" s="1"/>
  <c r="V37" i="5"/>
  <c r="E37" i="5"/>
  <c r="V38" i="5"/>
  <c r="E38" i="5"/>
  <c r="V39" i="5"/>
  <c r="E39" i="5"/>
  <c r="V40" i="5"/>
  <c r="E40" i="5"/>
  <c r="V41" i="5"/>
  <c r="E41" i="5"/>
  <c r="V42" i="5"/>
  <c r="E42" i="5"/>
  <c r="X42" i="5" s="1"/>
  <c r="V43" i="5"/>
  <c r="E43" i="5"/>
  <c r="V44" i="5"/>
  <c r="E44" i="5"/>
  <c r="V45" i="5"/>
  <c r="E45" i="5"/>
  <c r="V46" i="5"/>
  <c r="E46" i="5"/>
  <c r="V47" i="5"/>
  <c r="E47" i="5"/>
  <c r="V48" i="5"/>
  <c r="E48" i="5"/>
  <c r="V49" i="5"/>
  <c r="E49" i="5"/>
  <c r="V50" i="5"/>
  <c r="E50" i="5"/>
  <c r="V51" i="5"/>
  <c r="E51" i="5"/>
  <c r="X51" i="5" s="1"/>
  <c r="V52" i="5"/>
  <c r="E52" i="5"/>
  <c r="V53" i="5"/>
  <c r="E53" i="5"/>
  <c r="V54" i="5"/>
  <c r="E54" i="5"/>
  <c r="V55" i="5"/>
  <c r="E55" i="5"/>
  <c r="V56" i="5"/>
  <c r="E56" i="5"/>
  <c r="V57" i="5"/>
  <c r="E57" i="5"/>
  <c r="V58" i="5"/>
  <c r="E58" i="5"/>
  <c r="V59" i="5"/>
  <c r="E59" i="5"/>
  <c r="V60" i="5"/>
  <c r="E60" i="5"/>
  <c r="X60" i="5" s="1"/>
  <c r="V61" i="5"/>
  <c r="E61" i="5"/>
  <c r="V62" i="5"/>
  <c r="E62" i="5"/>
  <c r="V63" i="5"/>
  <c r="E63" i="5"/>
  <c r="X63" i="5" s="1"/>
  <c r="V64" i="5"/>
  <c r="E64" i="5"/>
  <c r="V65" i="5"/>
  <c r="E65" i="5"/>
  <c r="V66" i="5"/>
  <c r="E66" i="5"/>
  <c r="V67" i="5"/>
  <c r="E67" i="5"/>
  <c r="X67" i="5" s="1"/>
  <c r="V68" i="5"/>
  <c r="E68" i="5"/>
  <c r="V69" i="5"/>
  <c r="E69" i="5"/>
  <c r="V70" i="5"/>
  <c r="E70" i="5"/>
  <c r="V71" i="5"/>
  <c r="E71" i="5"/>
  <c r="V72" i="5"/>
  <c r="E72" i="5"/>
  <c r="X72" i="5" s="1"/>
  <c r="V73" i="5"/>
  <c r="E73" i="5"/>
  <c r="X73" i="5" s="1"/>
  <c r="V74" i="5"/>
  <c r="E74" i="5"/>
  <c r="V75" i="5"/>
  <c r="E75" i="5"/>
  <c r="X75" i="5" s="1"/>
  <c r="V76" i="5"/>
  <c r="E76" i="5"/>
  <c r="V77" i="5"/>
  <c r="E77" i="5"/>
  <c r="V78" i="5"/>
  <c r="E78" i="5"/>
  <c r="V79" i="5"/>
  <c r="E79" i="5"/>
  <c r="V80" i="5"/>
  <c r="E80" i="5"/>
  <c r="V81" i="5"/>
  <c r="E81" i="5"/>
  <c r="X81" i="5" s="1"/>
  <c r="V82" i="5"/>
  <c r="E82" i="5"/>
  <c r="V83" i="5"/>
  <c r="E83" i="5"/>
  <c r="V84" i="5"/>
  <c r="E84" i="5"/>
  <c r="V85" i="5"/>
  <c r="E85" i="5"/>
  <c r="V86" i="5"/>
  <c r="E86" i="5"/>
  <c r="V87" i="5"/>
  <c r="E87" i="5"/>
  <c r="V88" i="5"/>
  <c r="E88" i="5"/>
  <c r="V89" i="5"/>
  <c r="E89" i="5"/>
  <c r="V90" i="5"/>
  <c r="E90" i="5"/>
  <c r="V91" i="5"/>
  <c r="E91" i="5"/>
  <c r="V92" i="5"/>
  <c r="E92" i="5"/>
  <c r="V93" i="5"/>
  <c r="E93" i="5"/>
  <c r="X93" i="5" s="1"/>
  <c r="V94" i="5"/>
  <c r="E94" i="5"/>
  <c r="V95" i="5"/>
  <c r="E95" i="5"/>
  <c r="V96" i="5"/>
  <c r="E96" i="5"/>
  <c r="V97" i="5"/>
  <c r="E97" i="5"/>
  <c r="V98" i="5"/>
  <c r="E98" i="5"/>
  <c r="V99" i="5"/>
  <c r="E99" i="5"/>
  <c r="X99" i="5" s="1"/>
  <c r="V100" i="5"/>
  <c r="E100" i="5"/>
  <c r="V101" i="5"/>
  <c r="E101" i="5"/>
  <c r="V102" i="5"/>
  <c r="E102" i="5"/>
  <c r="V103" i="5"/>
  <c r="E103" i="5"/>
  <c r="V104" i="5"/>
  <c r="E104" i="5"/>
  <c r="V105" i="5"/>
  <c r="E105" i="5"/>
  <c r="X105" i="5" s="1"/>
  <c r="V106" i="5"/>
  <c r="E106" i="5"/>
  <c r="V107" i="5"/>
  <c r="E107" i="5"/>
  <c r="V108" i="5"/>
  <c r="E108" i="5"/>
  <c r="V109" i="5"/>
  <c r="E109" i="5"/>
  <c r="V110" i="5"/>
  <c r="E110" i="5"/>
  <c r="V111" i="5"/>
  <c r="E111" i="5"/>
  <c r="X111" i="5" s="1"/>
  <c r="V112" i="5"/>
  <c r="E112" i="5"/>
  <c r="V113" i="5"/>
  <c r="E113" i="5"/>
  <c r="V114" i="5"/>
  <c r="E114" i="5"/>
  <c r="V115" i="5"/>
  <c r="E115" i="5"/>
  <c r="V116" i="5"/>
  <c r="E116" i="5"/>
  <c r="V117" i="5"/>
  <c r="E117" i="5"/>
  <c r="V118" i="5"/>
  <c r="E118" i="5"/>
  <c r="V119" i="5"/>
  <c r="E119" i="5"/>
  <c r="X119" i="5" s="1"/>
  <c r="V120" i="5"/>
  <c r="E120" i="5"/>
  <c r="V121" i="5"/>
  <c r="E121" i="5"/>
  <c r="V122" i="5"/>
  <c r="E122" i="5"/>
  <c r="V123" i="5"/>
  <c r="E123" i="5"/>
  <c r="X123" i="5" s="1"/>
  <c r="V124" i="5"/>
  <c r="E124" i="5"/>
  <c r="V125" i="5"/>
  <c r="E125" i="5"/>
  <c r="V126" i="5"/>
  <c r="E126" i="5"/>
  <c r="V127" i="5"/>
  <c r="E127" i="5"/>
  <c r="V128" i="5"/>
  <c r="E128" i="5"/>
  <c r="V129" i="5"/>
  <c r="E129" i="5"/>
  <c r="X129" i="5" s="1"/>
  <c r="V130" i="5"/>
  <c r="E130" i="5"/>
  <c r="V131" i="5"/>
  <c r="E131" i="5"/>
  <c r="V132" i="5"/>
  <c r="E132" i="5"/>
  <c r="V133" i="5"/>
  <c r="E133" i="5"/>
  <c r="V134" i="5"/>
  <c r="E134" i="5"/>
  <c r="V135" i="5"/>
  <c r="E135" i="5"/>
  <c r="X135" i="5" s="1"/>
  <c r="V136" i="5"/>
  <c r="E136" i="5"/>
  <c r="V137" i="5"/>
  <c r="E137" i="5"/>
  <c r="V138" i="5"/>
  <c r="E138" i="5"/>
  <c r="V139" i="5"/>
  <c r="E139" i="5"/>
  <c r="V140" i="5"/>
  <c r="E140" i="5"/>
  <c r="V141" i="5"/>
  <c r="E141" i="5"/>
  <c r="X141" i="5" s="1"/>
  <c r="V142" i="5"/>
  <c r="E142" i="5"/>
  <c r="V143" i="5"/>
  <c r="E143" i="5"/>
  <c r="V144" i="5"/>
  <c r="E144" i="5"/>
  <c r="V145" i="5"/>
  <c r="E145" i="5"/>
  <c r="V146" i="5"/>
  <c r="E146" i="5"/>
  <c r="V147" i="5"/>
  <c r="E147" i="5"/>
  <c r="X147" i="5" s="1"/>
  <c r="V148" i="5"/>
  <c r="E148" i="5"/>
  <c r="V149" i="5"/>
  <c r="E149" i="5"/>
  <c r="V150" i="5"/>
  <c r="E150" i="5"/>
  <c r="X150" i="5" s="1"/>
  <c r="V151" i="5"/>
  <c r="E151" i="5"/>
  <c r="V152" i="5"/>
  <c r="E152" i="5"/>
  <c r="V153" i="5"/>
  <c r="E153" i="5"/>
  <c r="V154" i="5"/>
  <c r="E154" i="5"/>
  <c r="V155" i="5"/>
  <c r="E155" i="5"/>
  <c r="V156" i="5"/>
  <c r="E156" i="5"/>
  <c r="V157" i="5"/>
  <c r="E157" i="5"/>
  <c r="V158" i="5"/>
  <c r="E158" i="5"/>
  <c r="V159" i="5"/>
  <c r="E159" i="5"/>
  <c r="V160" i="5"/>
  <c r="E160" i="5"/>
  <c r="V161" i="5"/>
  <c r="E161" i="5"/>
  <c r="X161" i="5" s="1"/>
  <c r="V162" i="5"/>
  <c r="E162" i="5"/>
  <c r="V163" i="5"/>
  <c r="E163" i="5"/>
  <c r="V164" i="5"/>
  <c r="E164" i="5"/>
  <c r="V165" i="5"/>
  <c r="E165" i="5"/>
  <c r="V166" i="5"/>
  <c r="E166" i="5"/>
  <c r="V167" i="5"/>
  <c r="E167" i="5"/>
  <c r="V168" i="5"/>
  <c r="E168" i="5"/>
  <c r="V169" i="5"/>
  <c r="E169" i="5"/>
  <c r="V170" i="5"/>
  <c r="E170" i="5"/>
  <c r="V171" i="5"/>
  <c r="E171" i="5"/>
  <c r="X171" i="5" s="1"/>
  <c r="V172" i="5"/>
  <c r="E172" i="5"/>
  <c r="V173" i="5"/>
  <c r="E173" i="5"/>
  <c r="V174" i="5"/>
  <c r="E174" i="5"/>
  <c r="V175" i="5"/>
  <c r="E175" i="5"/>
  <c r="V176" i="5"/>
  <c r="E176" i="5"/>
  <c r="V177" i="5"/>
  <c r="E177" i="5"/>
  <c r="X177" i="5" s="1"/>
  <c r="V178" i="5"/>
  <c r="E178" i="5"/>
  <c r="V179" i="5"/>
  <c r="E179" i="5"/>
  <c r="V180" i="5"/>
  <c r="E180" i="5"/>
  <c r="V181" i="5"/>
  <c r="E181" i="5"/>
  <c r="V182" i="5"/>
  <c r="E182" i="5"/>
  <c r="V183" i="5"/>
  <c r="E183" i="5"/>
  <c r="V184" i="5"/>
  <c r="E184" i="5"/>
  <c r="V185" i="5"/>
  <c r="E185" i="5"/>
  <c r="V186" i="5"/>
  <c r="E186" i="5"/>
  <c r="V187" i="5"/>
  <c r="E187" i="5"/>
  <c r="X187" i="5" s="1"/>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V223" i="5"/>
  <c r="E223" i="5"/>
  <c r="V224" i="5"/>
  <c r="E224" i="5"/>
  <c r="V225" i="5"/>
  <c r="E225" i="5"/>
  <c r="X225" i="5" s="1"/>
  <c r="V226" i="5"/>
  <c r="E226" i="5"/>
  <c r="V227" i="5"/>
  <c r="E227" i="5"/>
  <c r="V228" i="5"/>
  <c r="E228" i="5"/>
  <c r="V229" i="5"/>
  <c r="E229" i="5"/>
  <c r="V230" i="5"/>
  <c r="E230" i="5"/>
  <c r="V231" i="5"/>
  <c r="E231" i="5"/>
  <c r="V232" i="5"/>
  <c r="E232" i="5"/>
  <c r="V233" i="5"/>
  <c r="E233" i="5"/>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V246" i="5"/>
  <c r="E246" i="5"/>
  <c r="V247" i="5"/>
  <c r="E247" i="5"/>
  <c r="X247" i="5" s="1"/>
  <c r="V248" i="5"/>
  <c r="E248" i="5"/>
  <c r="V249" i="5"/>
  <c r="E249" i="5"/>
  <c r="V250" i="5"/>
  <c r="E250" i="5"/>
  <c r="V251" i="5"/>
  <c r="E251" i="5"/>
  <c r="V252" i="5"/>
  <c r="E252" i="5"/>
  <c r="V253" i="5"/>
  <c r="E253" i="5"/>
  <c r="V254" i="5"/>
  <c r="E254" i="5"/>
  <c r="V255" i="5"/>
  <c r="E255" i="5"/>
  <c r="X255" i="5" s="1"/>
  <c r="V256" i="5"/>
  <c r="E256" i="5"/>
  <c r="V257" i="5"/>
  <c r="E257" i="5"/>
  <c r="V258" i="5"/>
  <c r="E258" i="5"/>
  <c r="V259" i="5"/>
  <c r="E259" i="5"/>
  <c r="V260" i="5"/>
  <c r="E260" i="5"/>
  <c r="V261" i="5"/>
  <c r="E261" i="5"/>
  <c r="V262" i="5"/>
  <c r="E262" i="5"/>
  <c r="V263" i="5"/>
  <c r="E263" i="5"/>
  <c r="V264" i="5"/>
  <c r="E264" i="5"/>
  <c r="V265" i="5"/>
  <c r="E265" i="5"/>
  <c r="V266" i="5"/>
  <c r="E266" i="5"/>
  <c r="V267" i="5"/>
  <c r="E267" i="5"/>
  <c r="X267" i="5" s="1"/>
  <c r="V268" i="5"/>
  <c r="E268" i="5"/>
  <c r="V269" i="5"/>
  <c r="E269" i="5"/>
  <c r="V270" i="5"/>
  <c r="E270" i="5"/>
  <c r="X270" i="5" s="1"/>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V290" i="5"/>
  <c r="E290" i="5"/>
  <c r="V291" i="5"/>
  <c r="E291" i="5"/>
  <c r="X291" i="5" s="1"/>
  <c r="V292" i="5"/>
  <c r="E292" i="5"/>
  <c r="V293" i="5"/>
  <c r="E293" i="5"/>
  <c r="V294" i="5"/>
  <c r="E294" i="5"/>
  <c r="X294" i="5" s="1"/>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X337" i="5" s="1"/>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X351" i="5" s="1"/>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X384" i="5" s="1"/>
  <c r="V385" i="5"/>
  <c r="E385" i="5"/>
  <c r="V386" i="5"/>
  <c r="E386" i="5"/>
  <c r="V387" i="5"/>
  <c r="E387" i="5"/>
  <c r="V388" i="5"/>
  <c r="E388" i="5"/>
  <c r="V389" i="5"/>
  <c r="E389" i="5"/>
  <c r="V390" i="5"/>
  <c r="E390" i="5"/>
  <c r="V391" i="5"/>
  <c r="E391" i="5"/>
  <c r="V392" i="5"/>
  <c r="E392" i="5"/>
  <c r="V393" i="5"/>
  <c r="E393" i="5"/>
  <c r="V394" i="5"/>
  <c r="E394" i="5"/>
  <c r="V395" i="5"/>
  <c r="E395" i="5"/>
  <c r="V396" i="5"/>
  <c r="E396" i="5"/>
  <c r="X396" i="5" s="1"/>
  <c r="V397" i="5"/>
  <c r="E397" i="5"/>
  <c r="V398" i="5"/>
  <c r="E398" i="5"/>
  <c r="V399" i="5"/>
  <c r="E399" i="5"/>
  <c r="V400" i="5"/>
  <c r="E400" i="5"/>
  <c r="X400" i="5" s="1"/>
  <c r="V401" i="5"/>
  <c r="E401" i="5"/>
  <c r="V402" i="5"/>
  <c r="E402" i="5"/>
  <c r="V403" i="5"/>
  <c r="E403" i="5"/>
  <c r="V404" i="5"/>
  <c r="E404" i="5"/>
  <c r="V405" i="5"/>
  <c r="E405" i="5"/>
  <c r="X405" i="5" s="1"/>
  <c r="V406" i="5"/>
  <c r="E406" i="5"/>
  <c r="V407" i="5"/>
  <c r="E407" i="5"/>
  <c r="V408" i="5"/>
  <c r="E408" i="5"/>
  <c r="X408" i="5" s="1"/>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X424" i="5" s="1"/>
  <c r="V425" i="5"/>
  <c r="E425" i="5"/>
  <c r="V426" i="5"/>
  <c r="E426" i="5"/>
  <c r="V427" i="5"/>
  <c r="E427" i="5"/>
  <c r="V428" i="5"/>
  <c r="E428" i="5"/>
  <c r="V429" i="5"/>
  <c r="E429" i="5"/>
  <c r="X429" i="5" s="1"/>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X444" i="5" s="1"/>
  <c r="V445" i="5"/>
  <c r="E445" i="5"/>
  <c r="V446" i="5"/>
  <c r="E446" i="5"/>
  <c r="V447" i="5"/>
  <c r="E447" i="5"/>
  <c r="V448" i="5"/>
  <c r="E448" i="5"/>
  <c r="V449" i="5"/>
  <c r="E449" i="5"/>
  <c r="V450" i="5"/>
  <c r="E450" i="5"/>
  <c r="V451" i="5"/>
  <c r="E451" i="5"/>
  <c r="V452" i="5"/>
  <c r="E452" i="5"/>
  <c r="X452" i="5" s="1"/>
  <c r="V453" i="5"/>
  <c r="E453" i="5"/>
  <c r="X453" i="5" s="1"/>
  <c r="V454" i="5"/>
  <c r="E454" i="5"/>
  <c r="V455" i="5"/>
  <c r="E455" i="5"/>
  <c r="X455" i="5" s="1"/>
  <c r="V456" i="5"/>
  <c r="E456" i="5"/>
  <c r="V457" i="5"/>
  <c r="E457" i="5"/>
  <c r="V458" i="5"/>
  <c r="E458" i="5"/>
  <c r="V459" i="5"/>
  <c r="E459" i="5"/>
  <c r="X459" i="5" s="1"/>
  <c r="V460" i="5"/>
  <c r="E460" i="5"/>
  <c r="V461" i="5"/>
  <c r="E461" i="5"/>
  <c r="V462" i="5"/>
  <c r="E462" i="5"/>
  <c r="V463" i="5"/>
  <c r="E463" i="5"/>
  <c r="V464" i="5"/>
  <c r="E464" i="5"/>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V477" i="5"/>
  <c r="E477" i="5"/>
  <c r="V478" i="5"/>
  <c r="E478" i="5"/>
  <c r="V479" i="5"/>
  <c r="E479" i="5"/>
  <c r="V480" i="5"/>
  <c r="E480" i="5"/>
  <c r="X480" i="5" s="1"/>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X516" i="5" s="1"/>
  <c r="V517" i="5"/>
  <c r="E517" i="5"/>
  <c r="V518" i="5"/>
  <c r="E518" i="5"/>
  <c r="V519" i="5"/>
  <c r="E519" i="5"/>
  <c r="X519" i="5" s="1"/>
  <c r="V520" i="5"/>
  <c r="E520" i="5"/>
  <c r="V521" i="5"/>
  <c r="E521" i="5"/>
  <c r="V522" i="5"/>
  <c r="E522" i="5"/>
  <c r="V523" i="5"/>
  <c r="E523" i="5"/>
  <c r="X523" i="5" s="1"/>
  <c r="V524" i="5"/>
  <c r="E524" i="5"/>
  <c r="V525" i="5"/>
  <c r="E525" i="5"/>
  <c r="V526" i="5"/>
  <c r="E526" i="5"/>
  <c r="V527" i="5"/>
  <c r="E527" i="5"/>
  <c r="V528" i="5"/>
  <c r="E528" i="5"/>
  <c r="V529" i="5"/>
  <c r="E529" i="5"/>
  <c r="V530" i="5"/>
  <c r="E530" i="5"/>
  <c r="V531" i="5"/>
  <c r="E531" i="5"/>
  <c r="X531" i="5" s="1"/>
  <c r="V532" i="5"/>
  <c r="E532" i="5"/>
  <c r="V533" i="5"/>
  <c r="E533" i="5"/>
  <c r="V534" i="5"/>
  <c r="E534" i="5"/>
  <c r="V535" i="5"/>
  <c r="E535" i="5"/>
  <c r="V536" i="5"/>
  <c r="E536" i="5"/>
  <c r="V537" i="5"/>
  <c r="E537" i="5"/>
  <c r="V538" i="5"/>
  <c r="E538" i="5"/>
  <c r="V539" i="5"/>
  <c r="E539" i="5"/>
  <c r="V540" i="5"/>
  <c r="E540" i="5"/>
  <c r="V541" i="5"/>
  <c r="E541" i="5"/>
  <c r="V542" i="5"/>
  <c r="E542" i="5"/>
  <c r="V543" i="5"/>
  <c r="E543" i="5"/>
  <c r="X543" i="5" s="1"/>
  <c r="V544" i="5"/>
  <c r="E544" i="5"/>
  <c r="V545" i="5"/>
  <c r="E545" i="5"/>
  <c r="V546" i="5"/>
  <c r="E546" i="5"/>
  <c r="V547" i="5"/>
  <c r="E547" i="5"/>
  <c r="V548" i="5"/>
  <c r="E548" i="5"/>
  <c r="X548" i="5" s="1"/>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X563" i="5" s="1"/>
  <c r="V564" i="5"/>
  <c r="E564" i="5"/>
  <c r="V565" i="5"/>
  <c r="E565" i="5"/>
  <c r="V566" i="5"/>
  <c r="E566" i="5"/>
  <c r="V567" i="5"/>
  <c r="E567" i="5"/>
  <c r="V568" i="5"/>
  <c r="E568" i="5"/>
  <c r="V569" i="5"/>
  <c r="E569" i="5"/>
  <c r="V570" i="5"/>
  <c r="E570" i="5"/>
  <c r="X570" i="5" s="1"/>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X612" i="5" s="1"/>
  <c r="V613" i="5"/>
  <c r="E613" i="5"/>
  <c r="V614" i="5"/>
  <c r="E614" i="5"/>
  <c r="V615" i="5"/>
  <c r="E615" i="5"/>
  <c r="V616" i="5"/>
  <c r="E616" i="5"/>
  <c r="V617" i="5"/>
  <c r="E617" i="5"/>
  <c r="V618" i="5"/>
  <c r="E618" i="5"/>
  <c r="X618" i="5" s="1"/>
  <c r="V619" i="5"/>
  <c r="E619" i="5"/>
  <c r="V620" i="5"/>
  <c r="E620" i="5"/>
  <c r="V621" i="5"/>
  <c r="E621" i="5"/>
  <c r="V622" i="5"/>
  <c r="E622" i="5"/>
  <c r="V623" i="5"/>
  <c r="E623" i="5"/>
  <c r="V624" i="5"/>
  <c r="E624" i="5"/>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X642" i="5" s="1"/>
  <c r="V643" i="5"/>
  <c r="E643" i="5"/>
  <c r="V644" i="5"/>
  <c r="E644" i="5"/>
  <c r="V645" i="5"/>
  <c r="E645" i="5"/>
  <c r="V646" i="5"/>
  <c r="E646" i="5"/>
  <c r="V647" i="5"/>
  <c r="E647" i="5"/>
  <c r="V648" i="5"/>
  <c r="E648" i="5"/>
  <c r="V649" i="5"/>
  <c r="E649" i="5"/>
  <c r="V650" i="5"/>
  <c r="E650" i="5"/>
  <c r="V651" i="5"/>
  <c r="E651" i="5"/>
  <c r="V652" i="5"/>
  <c r="E652" i="5"/>
  <c r="V653" i="5"/>
  <c r="E653" i="5"/>
  <c r="V654" i="5"/>
  <c r="E654" i="5"/>
  <c r="X654" i="5" s="1"/>
  <c r="V655" i="5"/>
  <c r="E655" i="5"/>
  <c r="V656" i="5"/>
  <c r="E656" i="5"/>
  <c r="V657" i="5"/>
  <c r="E657" i="5"/>
  <c r="V658" i="5"/>
  <c r="E658" i="5"/>
  <c r="V659" i="5"/>
  <c r="E659" i="5"/>
  <c r="V660" i="5"/>
  <c r="E660" i="5"/>
  <c r="X660" i="5" s="1"/>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X690" i="5" s="1"/>
  <c r="V691" i="5"/>
  <c r="E691" i="5"/>
  <c r="V692" i="5"/>
  <c r="E692" i="5"/>
  <c r="X692" i="5" s="1"/>
  <c r="V693" i="5"/>
  <c r="E693" i="5"/>
  <c r="V694" i="5"/>
  <c r="E694" i="5"/>
  <c r="V695" i="5"/>
  <c r="E695" i="5"/>
  <c r="V696" i="5"/>
  <c r="E696" i="5"/>
  <c r="V697" i="5"/>
  <c r="E697" i="5"/>
  <c r="V698" i="5"/>
  <c r="E698" i="5"/>
  <c r="V699" i="5"/>
  <c r="E699" i="5"/>
  <c r="X699" i="5" s="1"/>
  <c r="V700" i="5"/>
  <c r="E700" i="5"/>
  <c r="V701" i="5"/>
  <c r="E701" i="5"/>
  <c r="V702" i="5"/>
  <c r="E702" i="5"/>
  <c r="V703" i="5"/>
  <c r="E703" i="5"/>
  <c r="V704" i="5"/>
  <c r="E704" i="5"/>
  <c r="V705" i="5"/>
  <c r="E705" i="5"/>
  <c r="V706" i="5"/>
  <c r="E706" i="5"/>
  <c r="V707" i="5"/>
  <c r="E707" i="5"/>
  <c r="V708" i="5"/>
  <c r="E708" i="5"/>
  <c r="V709" i="5"/>
  <c r="E709" i="5"/>
  <c r="V710" i="5"/>
  <c r="E710" i="5"/>
  <c r="V711" i="5"/>
  <c r="E711" i="5"/>
  <c r="X711" i="5" s="1"/>
  <c r="V712" i="5"/>
  <c r="E712" i="5"/>
  <c r="V713" i="5"/>
  <c r="E713" i="5"/>
  <c r="V714" i="5"/>
  <c r="E714" i="5"/>
  <c r="X714" i="5" s="1"/>
  <c r="V715" i="5"/>
  <c r="E715" i="5"/>
  <c r="V716" i="5"/>
  <c r="E716" i="5"/>
  <c r="V717" i="5"/>
  <c r="E717" i="5"/>
  <c r="V718" i="5"/>
  <c r="E718" i="5"/>
  <c r="V719" i="5"/>
  <c r="E719" i="5"/>
  <c r="V720" i="5"/>
  <c r="E720" i="5"/>
  <c r="X720" i="5" s="1"/>
  <c r="V721" i="5"/>
  <c r="E721" i="5"/>
  <c r="V722" i="5"/>
  <c r="E722" i="5"/>
  <c r="V723" i="5"/>
  <c r="E723" i="5"/>
  <c r="X723" i="5" s="1"/>
  <c r="V724" i="5"/>
  <c r="E724" i="5"/>
  <c r="V725" i="5"/>
  <c r="E725" i="5"/>
  <c r="V726" i="5"/>
  <c r="E726" i="5"/>
  <c r="X726" i="5" s="1"/>
  <c r="V727" i="5"/>
  <c r="E727" i="5"/>
  <c r="V728" i="5"/>
  <c r="E728" i="5"/>
  <c r="V729" i="5"/>
  <c r="E729" i="5"/>
  <c r="V730" i="5"/>
  <c r="E730" i="5"/>
  <c r="V731" i="5"/>
  <c r="E731" i="5"/>
  <c r="V732" i="5"/>
  <c r="E732" i="5"/>
  <c r="X732" i="5" s="1"/>
  <c r="V733" i="5"/>
  <c r="E733" i="5"/>
  <c r="V734" i="5"/>
  <c r="E734" i="5"/>
  <c r="X734" i="5" s="1"/>
  <c r="V735" i="5"/>
  <c r="E735" i="5"/>
  <c r="X735" i="5" s="1"/>
  <c r="V736" i="5"/>
  <c r="E736" i="5"/>
  <c r="V737" i="5"/>
  <c r="E737" i="5"/>
  <c r="V738" i="5"/>
  <c r="E738" i="5"/>
  <c r="V739" i="5"/>
  <c r="E739" i="5"/>
  <c r="V740" i="5"/>
  <c r="E740" i="5"/>
  <c r="V741" i="5"/>
  <c r="E741" i="5"/>
  <c r="V742" i="5"/>
  <c r="E742" i="5"/>
  <c r="V743" i="5"/>
  <c r="E743" i="5"/>
  <c r="V744" i="5"/>
  <c r="E744" i="5"/>
  <c r="V745" i="5"/>
  <c r="E745" i="5"/>
  <c r="V746" i="5"/>
  <c r="E746" i="5"/>
  <c r="V747" i="5"/>
  <c r="E747" i="5"/>
  <c r="X747" i="5" s="1"/>
  <c r="V748" i="5"/>
  <c r="E748" i="5"/>
  <c r="V749" i="5"/>
  <c r="E749" i="5"/>
  <c r="V750" i="5"/>
  <c r="E750" i="5"/>
  <c r="V751" i="5"/>
  <c r="E751" i="5"/>
  <c r="V752" i="5"/>
  <c r="E752" i="5"/>
  <c r="V753" i="5"/>
  <c r="E753" i="5"/>
  <c r="V754" i="5"/>
  <c r="E754" i="5"/>
  <c r="V755" i="5"/>
  <c r="E755" i="5"/>
  <c r="V756" i="5"/>
  <c r="E756" i="5"/>
  <c r="X756" i="5" s="1"/>
  <c r="V757" i="5"/>
  <c r="E757" i="5"/>
  <c r="V758" i="5"/>
  <c r="E758" i="5"/>
  <c r="V759" i="5"/>
  <c r="E759" i="5"/>
  <c r="V760" i="5"/>
  <c r="E760" i="5"/>
  <c r="X760" i="5" s="1"/>
  <c r="V761" i="5"/>
  <c r="E761" i="5"/>
  <c r="V762" i="5"/>
  <c r="E762" i="5"/>
  <c r="V763" i="5"/>
  <c r="E763" i="5"/>
  <c r="V764" i="5"/>
  <c r="E764" i="5"/>
  <c r="V765" i="5"/>
  <c r="E765" i="5"/>
  <c r="X765" i="5" s="1"/>
  <c r="V766" i="5"/>
  <c r="E766" i="5"/>
  <c r="V767" i="5"/>
  <c r="E767" i="5"/>
  <c r="V768" i="5"/>
  <c r="E768" i="5"/>
  <c r="X768" i="5" s="1"/>
  <c r="V769" i="5"/>
  <c r="E769" i="5"/>
  <c r="V770" i="5"/>
  <c r="E770" i="5"/>
  <c r="V771" i="5"/>
  <c r="E771" i="5"/>
  <c r="X771" i="5" s="1"/>
  <c r="V772" i="5"/>
  <c r="E772" i="5"/>
  <c r="V773" i="5"/>
  <c r="E773" i="5"/>
  <c r="V774" i="5"/>
  <c r="E774" i="5"/>
  <c r="V775" i="5"/>
  <c r="E775" i="5"/>
  <c r="V776" i="5"/>
  <c r="E776" i="5"/>
  <c r="V777" i="5"/>
  <c r="E777" i="5"/>
  <c r="V778" i="5"/>
  <c r="E778" i="5"/>
  <c r="X778" i="5" s="1"/>
  <c r="V779" i="5"/>
  <c r="E779" i="5"/>
  <c r="V780" i="5"/>
  <c r="E780" i="5"/>
  <c r="X780" i="5" s="1"/>
  <c r="V781" i="5"/>
  <c r="E781" i="5"/>
  <c r="V782" i="5"/>
  <c r="E782" i="5"/>
  <c r="V783" i="5"/>
  <c r="E783" i="5"/>
  <c r="V784" i="5"/>
  <c r="E784" i="5"/>
  <c r="X784" i="5" s="1"/>
  <c r="V785" i="5"/>
  <c r="E785" i="5"/>
  <c r="V786" i="5"/>
  <c r="E786" i="5"/>
  <c r="X786" i="5" s="1"/>
  <c r="V787" i="5"/>
  <c r="E787" i="5"/>
  <c r="V788" i="5"/>
  <c r="E788" i="5"/>
  <c r="V789" i="5"/>
  <c r="E789" i="5"/>
  <c r="X789" i="5" s="1"/>
  <c r="V790" i="5"/>
  <c r="E790" i="5"/>
  <c r="V791" i="5"/>
  <c r="E791" i="5"/>
  <c r="V792" i="5"/>
  <c r="E792" i="5"/>
  <c r="X792" i="5" s="1"/>
  <c r="V793" i="5"/>
  <c r="E793" i="5"/>
  <c r="V794" i="5"/>
  <c r="E794" i="5"/>
  <c r="V795" i="5"/>
  <c r="E795" i="5"/>
  <c r="X795" i="5" s="1"/>
  <c r="V796" i="5"/>
  <c r="E796" i="5"/>
  <c r="X796" i="5" s="1"/>
  <c r="V797" i="5"/>
  <c r="E797" i="5"/>
  <c r="V798" i="5"/>
  <c r="E798" i="5"/>
  <c r="X798" i="5" s="1"/>
  <c r="V799" i="5"/>
  <c r="E799" i="5"/>
  <c r="V800" i="5"/>
  <c r="E800" i="5"/>
  <c r="V801" i="5"/>
  <c r="E801" i="5"/>
  <c r="V802" i="5"/>
  <c r="E802" i="5"/>
  <c r="V803" i="5"/>
  <c r="E803" i="5"/>
  <c r="V804" i="5"/>
  <c r="E804" i="5"/>
  <c r="X804" i="5" s="1"/>
  <c r="V805" i="5"/>
  <c r="E805" i="5"/>
  <c r="V806" i="5"/>
  <c r="E806" i="5"/>
  <c r="V807" i="5"/>
  <c r="E807" i="5"/>
  <c r="X807" i="5" s="1"/>
  <c r="V808" i="5"/>
  <c r="E808" i="5"/>
  <c r="V809" i="5"/>
  <c r="E809" i="5"/>
  <c r="V810" i="5"/>
  <c r="E810" i="5"/>
  <c r="X810" i="5" s="1"/>
  <c r="V811" i="5"/>
  <c r="E811" i="5"/>
  <c r="V812" i="5"/>
  <c r="E812" i="5"/>
  <c r="X812" i="5" s="1"/>
  <c r="V813" i="5"/>
  <c r="E813" i="5"/>
  <c r="X813" i="5" s="1"/>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X828" i="5" s="1"/>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X861" i="5" s="1"/>
  <c r="V862" i="5"/>
  <c r="E862" i="5"/>
  <c r="V863" i="5"/>
  <c r="E863" i="5"/>
  <c r="V864" i="5"/>
  <c r="E864" i="5"/>
  <c r="X864" i="5" s="1"/>
  <c r="V865" i="5"/>
  <c r="E865" i="5"/>
  <c r="V866" i="5"/>
  <c r="E866" i="5"/>
  <c r="V867" i="5"/>
  <c r="E867" i="5"/>
  <c r="V868" i="5"/>
  <c r="E868" i="5"/>
  <c r="V869" i="5"/>
  <c r="E869" i="5"/>
  <c r="V870" i="5"/>
  <c r="E870" i="5"/>
  <c r="V871" i="5"/>
  <c r="E871" i="5"/>
  <c r="V872" i="5"/>
  <c r="E872" i="5"/>
  <c r="V873" i="5"/>
  <c r="E873" i="5"/>
  <c r="V874" i="5"/>
  <c r="E874" i="5"/>
  <c r="V875" i="5"/>
  <c r="E875" i="5"/>
  <c r="V876" i="5"/>
  <c r="E876" i="5"/>
  <c r="X876" i="5" s="1"/>
  <c r="V877" i="5"/>
  <c r="E877" i="5"/>
  <c r="V878" i="5"/>
  <c r="E878" i="5"/>
  <c r="V879" i="5"/>
  <c r="E879" i="5"/>
  <c r="V880" i="5"/>
  <c r="E880" i="5"/>
  <c r="V881" i="5"/>
  <c r="E881" i="5"/>
  <c r="V882" i="5"/>
  <c r="E882" i="5"/>
  <c r="V883" i="5"/>
  <c r="E883" i="5"/>
  <c r="V884" i="5"/>
  <c r="E884" i="5"/>
  <c r="V885" i="5"/>
  <c r="E885" i="5"/>
  <c r="V886" i="5"/>
  <c r="E886" i="5"/>
  <c r="V887" i="5"/>
  <c r="E887" i="5"/>
  <c r="V888" i="5"/>
  <c r="E888" i="5"/>
  <c r="X888" i="5" s="1"/>
  <c r="V889" i="5"/>
  <c r="E889" i="5"/>
  <c r="V890" i="5"/>
  <c r="E890" i="5"/>
  <c r="V891" i="5"/>
  <c r="E891" i="5"/>
  <c r="V892" i="5"/>
  <c r="E892" i="5"/>
  <c r="V893" i="5"/>
  <c r="E893" i="5"/>
  <c r="V894" i="5"/>
  <c r="E894" i="5"/>
  <c r="X894" i="5" s="1"/>
  <c r="V895" i="5"/>
  <c r="E895" i="5"/>
  <c r="V896" i="5"/>
  <c r="E896" i="5"/>
  <c r="V897" i="5"/>
  <c r="E897" i="5"/>
  <c r="X897" i="5" s="1"/>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V919" i="5"/>
  <c r="E919" i="5"/>
  <c r="V920" i="5"/>
  <c r="E920" i="5"/>
  <c r="V921" i="5"/>
  <c r="E921" i="5"/>
  <c r="X921" i="5" s="1"/>
  <c r="V922" i="5"/>
  <c r="E922" i="5"/>
  <c r="V923" i="5"/>
  <c r="E923" i="5"/>
  <c r="V924" i="5"/>
  <c r="E924" i="5"/>
  <c r="X924" i="5" s="1"/>
  <c r="V925" i="5"/>
  <c r="E925" i="5"/>
  <c r="V926" i="5"/>
  <c r="E926" i="5"/>
  <c r="V927" i="5"/>
  <c r="E927" i="5"/>
  <c r="V928" i="5"/>
  <c r="E928" i="5"/>
  <c r="V929" i="5"/>
  <c r="E929" i="5"/>
  <c r="V930" i="5"/>
  <c r="E930" i="5"/>
  <c r="V931" i="5"/>
  <c r="E931" i="5"/>
  <c r="V932" i="5"/>
  <c r="E932" i="5"/>
  <c r="V933" i="5"/>
  <c r="E933" i="5"/>
  <c r="V934" i="5"/>
  <c r="E934" i="5"/>
  <c r="V935" i="5"/>
  <c r="E935" i="5"/>
  <c r="V936" i="5"/>
  <c r="E936" i="5"/>
  <c r="X936" i="5" s="1"/>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X951" i="5" s="1"/>
  <c r="V952" i="5"/>
  <c r="E952" i="5"/>
  <c r="V953" i="5"/>
  <c r="E953" i="5"/>
  <c r="V954" i="5"/>
  <c r="E954" i="5"/>
  <c r="V955" i="5"/>
  <c r="E955" i="5"/>
  <c r="V956" i="5"/>
  <c r="E956" i="5"/>
  <c r="V957" i="5"/>
  <c r="E957" i="5"/>
  <c r="X957" i="5" s="1"/>
  <c r="V958" i="5"/>
  <c r="E958" i="5"/>
  <c r="V959" i="5"/>
  <c r="E959" i="5"/>
  <c r="V960" i="5"/>
  <c r="E960" i="5"/>
  <c r="V961" i="5"/>
  <c r="E961" i="5"/>
  <c r="V962" i="5"/>
  <c r="E962" i="5"/>
  <c r="V963" i="5"/>
  <c r="E963" i="5"/>
  <c r="X963" i="5" s="1"/>
  <c r="V964" i="5"/>
  <c r="E964" i="5"/>
  <c r="V965" i="5"/>
  <c r="E965" i="5"/>
  <c r="V966" i="5"/>
  <c r="E966" i="5"/>
  <c r="X966" i="5" s="1"/>
  <c r="V967" i="5"/>
  <c r="E967" i="5"/>
  <c r="V968" i="5"/>
  <c r="E968" i="5"/>
  <c r="V969" i="5"/>
  <c r="E969" i="5"/>
  <c r="X969" i="5" s="1"/>
  <c r="V970" i="5"/>
  <c r="E970" i="5"/>
  <c r="V971" i="5"/>
  <c r="E971" i="5"/>
  <c r="V972" i="5"/>
  <c r="E972" i="5"/>
  <c r="V973" i="5"/>
  <c r="E973" i="5"/>
  <c r="V974" i="5"/>
  <c r="E974" i="5"/>
  <c r="V975" i="5"/>
  <c r="E975" i="5"/>
  <c r="V976" i="5"/>
  <c r="E976" i="5"/>
  <c r="V977" i="5"/>
  <c r="E977" i="5"/>
  <c r="V978" i="5"/>
  <c r="E978" i="5"/>
  <c r="X978" i="5" s="1"/>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V998" i="5"/>
  <c r="E998" i="5"/>
  <c r="V999" i="5"/>
  <c r="E999" i="5"/>
  <c r="X999" i="5" s="1"/>
  <c r="V1000" i="5"/>
  <c r="E1000" i="5"/>
  <c r="V1001" i="5"/>
  <c r="E1001" i="5"/>
  <c r="V1002" i="5"/>
  <c r="E1002" i="5"/>
  <c r="X1002" i="5" s="1"/>
  <c r="V1003" i="5"/>
  <c r="E1003" i="5"/>
  <c r="V1004" i="5"/>
  <c r="E1004" i="5"/>
  <c r="V1005" i="5"/>
  <c r="E1005" i="5"/>
  <c r="V1006" i="5"/>
  <c r="E1006" i="5"/>
  <c r="V1007" i="5"/>
  <c r="E1007" i="5"/>
  <c r="V1008" i="5"/>
  <c r="E1008" i="5"/>
  <c r="V1009" i="5"/>
  <c r="E1009" i="5"/>
  <c r="V1010" i="5"/>
  <c r="E1010" i="5"/>
  <c r="V1011" i="5"/>
  <c r="E1011" i="5"/>
  <c r="X1011" i="5" s="1"/>
  <c r="V1012" i="5"/>
  <c r="E1012" i="5"/>
  <c r="V1013" i="5"/>
  <c r="E1013" i="5"/>
  <c r="V1014" i="5"/>
  <c r="E1014" i="5"/>
  <c r="X1014" i="5" s="1"/>
  <c r="V1015" i="5"/>
  <c r="E1015" i="5"/>
  <c r="V1016" i="5"/>
  <c r="E1016" i="5"/>
  <c r="V1017" i="5"/>
  <c r="E1017" i="5"/>
  <c r="V1018" i="5"/>
  <c r="E1018" i="5"/>
  <c r="X1018" i="5" s="1"/>
  <c r="V1019" i="5"/>
  <c r="E1019" i="5"/>
  <c r="V1020" i="5"/>
  <c r="E1020" i="5"/>
  <c r="V1021" i="5"/>
  <c r="E1021" i="5"/>
  <c r="V1022" i="5"/>
  <c r="E1022" i="5"/>
  <c r="V1023" i="5"/>
  <c r="E1023" i="5"/>
  <c r="X1023" i="5" s="1"/>
  <c r="V1024" i="5"/>
  <c r="E1024" i="5"/>
  <c r="V1025" i="5"/>
  <c r="E1025" i="5"/>
  <c r="V1026" i="5"/>
  <c r="E1026" i="5"/>
  <c r="V1027" i="5"/>
  <c r="E1027" i="5"/>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X1038" i="5" s="1"/>
  <c r="V1039" i="5"/>
  <c r="E1039" i="5"/>
  <c r="V1040" i="5"/>
  <c r="E1040" i="5"/>
  <c r="V1041" i="5"/>
  <c r="E1041" i="5"/>
  <c r="X1041" i="5" s="1"/>
  <c r="V1042" i="5"/>
  <c r="E1042" i="5"/>
  <c r="V1043" i="5"/>
  <c r="E1043" i="5"/>
  <c r="V1044" i="5"/>
  <c r="E1044" i="5"/>
  <c r="V1045" i="5"/>
  <c r="E1045" i="5"/>
  <c r="V1046" i="5"/>
  <c r="E1046" i="5"/>
  <c r="X1046" i="5" s="1"/>
  <c r="V1047" i="5"/>
  <c r="E1047" i="5"/>
  <c r="X1047" i="5" s="1"/>
  <c r="V1048" i="5"/>
  <c r="E1048" i="5"/>
  <c r="V1049" i="5"/>
  <c r="E1049" i="5"/>
  <c r="V1050" i="5"/>
  <c r="E1050" i="5"/>
  <c r="X1050" i="5" s="1"/>
  <c r="V1051" i="5"/>
  <c r="E1051" i="5"/>
  <c r="V1052" i="5"/>
  <c r="E1052" i="5"/>
  <c r="V1053" i="5"/>
  <c r="E1053" i="5"/>
  <c r="V1054" i="5"/>
  <c r="E1054" i="5"/>
  <c r="X1054" i="5" s="1"/>
  <c r="V1055" i="5"/>
  <c r="E1055" i="5"/>
  <c r="V1056" i="5"/>
  <c r="E1056" i="5"/>
  <c r="V1057" i="5"/>
  <c r="E1057" i="5"/>
  <c r="V1058" i="5"/>
  <c r="E1058" i="5"/>
  <c r="V1059" i="5"/>
  <c r="E1059" i="5"/>
  <c r="X1059" i="5" s="1"/>
  <c r="V1060" i="5"/>
  <c r="E1060" i="5"/>
  <c r="V1061" i="5"/>
  <c r="E1061" i="5"/>
  <c r="V1062" i="5"/>
  <c r="E1062" i="5"/>
  <c r="X1062" i="5" s="1"/>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X1077" i="5" s="1"/>
  <c r="V1078" i="5"/>
  <c r="E1078" i="5"/>
  <c r="X1078" i="5" s="1"/>
  <c r="V1079" i="5"/>
  <c r="E1079" i="5"/>
  <c r="V1080" i="5"/>
  <c r="E1080" i="5"/>
  <c r="V1081" i="5"/>
  <c r="E1081" i="5"/>
  <c r="V1082" i="5"/>
  <c r="E1082" i="5"/>
  <c r="X1082" i="5" s="1"/>
  <c r="V1083" i="5"/>
  <c r="E1083" i="5"/>
  <c r="X1083" i="5" s="1"/>
  <c r="V1084" i="5"/>
  <c r="E1084" i="5"/>
  <c r="V1085" i="5"/>
  <c r="E1085" i="5"/>
  <c r="V1086" i="5"/>
  <c r="E1086" i="5"/>
  <c r="V1087" i="5"/>
  <c r="E1087" i="5"/>
  <c r="V1088" i="5"/>
  <c r="E1088" i="5"/>
  <c r="V1089" i="5"/>
  <c r="E1089" i="5"/>
  <c r="V1090" i="5"/>
  <c r="E1090" i="5"/>
  <c r="V1091" i="5"/>
  <c r="E1091" i="5"/>
  <c r="V1092" i="5"/>
  <c r="E1092" i="5"/>
  <c r="V1093" i="5"/>
  <c r="E1093" i="5"/>
  <c r="V1094" i="5"/>
  <c r="E1094" i="5"/>
  <c r="X1094" i="5" s="1"/>
  <c r="V1095" i="5"/>
  <c r="E1095" i="5"/>
  <c r="V1096" i="5"/>
  <c r="E1096" i="5"/>
  <c r="V1097" i="5"/>
  <c r="E1097" i="5"/>
  <c r="V1098" i="5"/>
  <c r="E1098" i="5"/>
  <c r="V1099" i="5"/>
  <c r="E1099" i="5"/>
  <c r="V1100" i="5"/>
  <c r="E1100" i="5"/>
  <c r="V1101" i="5"/>
  <c r="E1101" i="5"/>
  <c r="X1101" i="5" s="1"/>
  <c r="V1102" i="5"/>
  <c r="E1102" i="5"/>
  <c r="X1102" i="5" s="1"/>
  <c r="V1103" i="5"/>
  <c r="E1103" i="5"/>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X1114" i="5" s="1"/>
  <c r="V1115" i="5"/>
  <c r="E1115" i="5"/>
  <c r="V1116" i="5"/>
  <c r="E1116" i="5"/>
  <c r="V1117" i="5"/>
  <c r="E1117" i="5"/>
  <c r="V1118" i="5"/>
  <c r="E1118" i="5"/>
  <c r="V1119" i="5"/>
  <c r="E1119" i="5"/>
  <c r="X1119" i="5" s="1"/>
  <c r="V1120" i="5"/>
  <c r="E1120" i="5"/>
  <c r="V1121" i="5"/>
  <c r="E1121" i="5"/>
  <c r="V1122" i="5"/>
  <c r="E1122" i="5"/>
  <c r="V1123" i="5"/>
  <c r="E1123" i="5"/>
  <c r="V1124" i="5"/>
  <c r="E1124" i="5"/>
  <c r="V1125" i="5"/>
  <c r="E1125" i="5"/>
  <c r="V1126" i="5"/>
  <c r="E1126" i="5"/>
  <c r="V1127" i="5"/>
  <c r="E1127" i="5"/>
  <c r="X1127" i="5" s="1"/>
  <c r="V1128" i="5"/>
  <c r="E1128" i="5"/>
  <c r="V1129" i="5"/>
  <c r="E1129" i="5"/>
  <c r="V1130" i="5"/>
  <c r="E1130" i="5"/>
  <c r="X1130" i="5" s="1"/>
  <c r="V1131" i="5"/>
  <c r="E1131" i="5"/>
  <c r="V1132" i="5"/>
  <c r="E1132" i="5"/>
  <c r="V1133" i="5"/>
  <c r="E1133" i="5"/>
  <c r="V1134" i="5"/>
  <c r="E1134" i="5"/>
  <c r="V1135" i="5"/>
  <c r="E1135" i="5"/>
  <c r="V1136" i="5"/>
  <c r="E1136" i="5"/>
  <c r="X1136" i="5" s="1"/>
  <c r="V1137" i="5"/>
  <c r="E1137" i="5"/>
  <c r="V1138" i="5"/>
  <c r="E1138" i="5"/>
  <c r="V1139" i="5"/>
  <c r="E1139" i="5"/>
  <c r="V1140" i="5"/>
  <c r="E1140" i="5"/>
  <c r="V1141" i="5"/>
  <c r="E1141" i="5"/>
  <c r="V1142" i="5"/>
  <c r="E1142" i="5"/>
  <c r="V1143" i="5"/>
  <c r="E1143" i="5"/>
  <c r="X1143" i="5" s="1"/>
  <c r="V1144" i="5"/>
  <c r="E1144" i="5"/>
  <c r="V1145" i="5"/>
  <c r="E1145" i="5"/>
  <c r="V1146" i="5"/>
  <c r="E1146" i="5"/>
  <c r="V1147" i="5"/>
  <c r="E1147" i="5"/>
  <c r="X1147" i="5" s="1"/>
  <c r="V1148" i="5"/>
  <c r="E1148" i="5"/>
  <c r="V1149" i="5"/>
  <c r="E1149" i="5"/>
  <c r="X1149" i="5" s="1"/>
  <c r="V1150" i="5"/>
  <c r="E1150" i="5"/>
  <c r="V1151" i="5"/>
  <c r="E1151" i="5"/>
  <c r="V1152" i="5"/>
  <c r="E1152" i="5"/>
  <c r="X1152" i="5" s="1"/>
  <c r="V1153" i="5"/>
  <c r="E1153" i="5"/>
  <c r="V1154" i="5"/>
  <c r="E1154" i="5"/>
  <c r="V1155" i="5"/>
  <c r="E1155" i="5"/>
  <c r="X1155" i="5" s="1"/>
  <c r="V1156" i="5"/>
  <c r="E1156" i="5"/>
  <c r="V1157" i="5"/>
  <c r="E1157" i="5"/>
  <c r="V1158" i="5"/>
  <c r="E1158" i="5"/>
  <c r="V1159" i="5"/>
  <c r="E1159" i="5"/>
  <c r="V1160" i="5"/>
  <c r="E1160" i="5"/>
  <c r="V1161" i="5"/>
  <c r="E1161" i="5"/>
  <c r="X1161" i="5" s="1"/>
  <c r="V1162" i="5"/>
  <c r="E1162" i="5"/>
  <c r="V1163" i="5"/>
  <c r="E1163" i="5"/>
  <c r="V1164" i="5"/>
  <c r="E1164" i="5"/>
  <c r="V1165" i="5"/>
  <c r="E1165" i="5"/>
  <c r="V1166" i="5"/>
  <c r="E1166" i="5"/>
  <c r="V1167" i="5"/>
  <c r="E1167" i="5"/>
  <c r="V1168" i="5"/>
  <c r="E1168" i="5"/>
  <c r="X1168" i="5" s="1"/>
  <c r="V1169" i="5"/>
  <c r="E1169" i="5"/>
  <c r="V1170" i="5"/>
  <c r="E1170" i="5"/>
  <c r="V1171" i="5"/>
  <c r="E1171" i="5"/>
  <c r="V1172" i="5"/>
  <c r="E1172" i="5"/>
  <c r="V1173" i="5"/>
  <c r="E1173" i="5"/>
  <c r="X1173" i="5" s="1"/>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X1212" i="5" s="1"/>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X1224" i="5" s="1"/>
  <c r="V1225" i="5"/>
  <c r="E1225" i="5"/>
  <c r="X1225" i="5" s="1"/>
  <c r="V1226" i="5"/>
  <c r="E1226" i="5"/>
  <c r="V1227" i="5"/>
  <c r="E1227" i="5"/>
  <c r="V1228" i="5"/>
  <c r="E1228" i="5"/>
  <c r="V1229" i="5"/>
  <c r="E1229" i="5"/>
  <c r="V1230" i="5"/>
  <c r="E1230" i="5"/>
  <c r="X1230" i="5" s="1"/>
  <c r="V1231" i="5"/>
  <c r="E1231" i="5"/>
  <c r="V1232" i="5"/>
  <c r="E1232" i="5"/>
  <c r="V1233" i="5"/>
  <c r="E1233" i="5"/>
  <c r="X1233" i="5" s="1"/>
  <c r="V1234" i="5"/>
  <c r="E1234" i="5"/>
  <c r="V1235" i="5"/>
  <c r="E1235" i="5"/>
  <c r="V1236" i="5"/>
  <c r="E1236" i="5"/>
  <c r="V1237" i="5"/>
  <c r="E1237" i="5"/>
  <c r="V1238" i="5"/>
  <c r="E1238" i="5"/>
  <c r="V1239" i="5"/>
  <c r="E1239" i="5"/>
  <c r="V1240" i="5"/>
  <c r="E1240" i="5"/>
  <c r="V1241" i="5"/>
  <c r="E1241" i="5"/>
  <c r="V1242" i="5"/>
  <c r="E1242" i="5"/>
  <c r="X1242" i="5" s="1"/>
  <c r="V1243" i="5"/>
  <c r="E1243" i="5"/>
  <c r="V1244" i="5"/>
  <c r="E1244" i="5"/>
  <c r="V1245" i="5"/>
  <c r="E1245" i="5"/>
  <c r="X1245" i="5" s="1"/>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X1284" i="5" s="1"/>
  <c r="V1285" i="5"/>
  <c r="E1285" i="5"/>
  <c r="V1286" i="5"/>
  <c r="E1286" i="5"/>
  <c r="V1287" i="5"/>
  <c r="E1287" i="5"/>
  <c r="V1288" i="5"/>
  <c r="E1288" i="5"/>
  <c r="V1289" i="5"/>
  <c r="E1289" i="5"/>
  <c r="V1290" i="5"/>
  <c r="E1290" i="5"/>
  <c r="V1291" i="5"/>
  <c r="E1291" i="5"/>
  <c r="V1292" i="5"/>
  <c r="E1292" i="5"/>
  <c r="V1293" i="5"/>
  <c r="E1293" i="5"/>
  <c r="X1293" i="5" s="1"/>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X1305" i="5" s="1"/>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X1336" i="5" s="1"/>
  <c r="V1337" i="5"/>
  <c r="E1337" i="5"/>
  <c r="V1338" i="5"/>
  <c r="E1338" i="5"/>
  <c r="V1339" i="5"/>
  <c r="E1339" i="5"/>
  <c r="V1340" i="5"/>
  <c r="E1340" i="5"/>
  <c r="V1341" i="5"/>
  <c r="E1341" i="5"/>
  <c r="X1341" i="5" s="1"/>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X1371" i="5" s="1"/>
  <c r="V1372" i="5"/>
  <c r="E1372" i="5"/>
  <c r="V1373" i="5"/>
  <c r="E1373" i="5"/>
  <c r="V1374" i="5"/>
  <c r="E1374" i="5"/>
  <c r="V1375" i="5"/>
  <c r="E1375" i="5"/>
  <c r="V1376" i="5"/>
  <c r="E1376" i="5"/>
  <c r="V1377" i="5"/>
  <c r="E1377" i="5"/>
  <c r="X1377" i="5" s="1"/>
  <c r="V1378" i="5"/>
  <c r="E1378" i="5"/>
  <c r="V1379" i="5"/>
  <c r="E1379" i="5"/>
  <c r="V1380" i="5"/>
  <c r="E1380" i="5"/>
  <c r="X1380" i="5" s="1"/>
  <c r="V1381" i="5"/>
  <c r="E1381" i="5"/>
  <c r="V1382" i="5"/>
  <c r="E1382" i="5"/>
  <c r="V1383" i="5"/>
  <c r="E1383" i="5"/>
  <c r="X1383" i="5" s="1"/>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X1395" i="5" s="1"/>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X1410" i="5" s="1"/>
  <c r="V1411" i="5"/>
  <c r="E1411" i="5"/>
  <c r="V1412" i="5"/>
  <c r="E1412" i="5"/>
  <c r="V1413" i="5"/>
  <c r="E1413" i="5"/>
  <c r="V1414" i="5"/>
  <c r="E1414" i="5"/>
  <c r="V1415" i="5"/>
  <c r="E1415" i="5"/>
  <c r="V1416" i="5"/>
  <c r="E1416" i="5"/>
  <c r="V1417" i="5"/>
  <c r="E1417" i="5"/>
  <c r="V1418" i="5"/>
  <c r="E1418" i="5"/>
  <c r="V1419" i="5"/>
  <c r="E1419" i="5"/>
  <c r="X1419" i="5" s="1"/>
  <c r="V1420" i="5"/>
  <c r="E1420" i="5"/>
  <c r="V1421" i="5"/>
  <c r="E1421" i="5"/>
  <c r="V1422" i="5"/>
  <c r="E1422" i="5"/>
  <c r="X1422" i="5" s="1"/>
  <c r="V1423" i="5"/>
  <c r="E1423" i="5"/>
  <c r="V1424" i="5"/>
  <c r="E1424" i="5"/>
  <c r="V1425" i="5"/>
  <c r="E1425" i="5"/>
  <c r="X1425" i="5" s="1"/>
  <c r="V1426" i="5"/>
  <c r="E1426" i="5"/>
  <c r="V1427" i="5"/>
  <c r="E1427" i="5"/>
  <c r="V1428" i="5"/>
  <c r="E1428" i="5"/>
  <c r="X1428" i="5" s="1"/>
  <c r="V1429" i="5"/>
  <c r="E1429" i="5"/>
  <c r="V1430" i="5"/>
  <c r="E1430" i="5"/>
  <c r="V1431" i="5"/>
  <c r="E1431" i="5"/>
  <c r="X1431" i="5" s="1"/>
  <c r="V1432" i="5"/>
  <c r="E1432" i="5"/>
  <c r="V1433" i="5"/>
  <c r="E1433" i="5"/>
  <c r="V1434" i="5"/>
  <c r="E1434" i="5"/>
  <c r="X1434" i="5" s="1"/>
  <c r="V1435" i="5"/>
  <c r="E1435" i="5"/>
  <c r="V1436" i="5"/>
  <c r="E1436" i="5"/>
  <c r="V1437" i="5"/>
  <c r="E1437" i="5"/>
  <c r="X1437" i="5" s="1"/>
  <c r="V1438" i="5"/>
  <c r="E1438" i="5"/>
  <c r="V1439" i="5"/>
  <c r="E1439" i="5"/>
  <c r="V1440" i="5"/>
  <c r="E1440" i="5"/>
  <c r="X1440" i="5" s="1"/>
  <c r="V1441" i="5"/>
  <c r="E1441" i="5"/>
  <c r="V1442" i="5"/>
  <c r="E1442" i="5"/>
  <c r="V1443" i="5"/>
  <c r="E1443" i="5"/>
  <c r="X1443" i="5" s="1"/>
  <c r="V1444" i="5"/>
  <c r="E1444" i="5"/>
  <c r="V1445" i="5"/>
  <c r="E1445" i="5"/>
  <c r="V1446" i="5"/>
  <c r="E1446" i="5"/>
  <c r="X1446" i="5" s="1"/>
  <c r="V1447" i="5"/>
  <c r="E1447" i="5"/>
  <c r="V1448" i="5"/>
  <c r="E1448" i="5"/>
  <c r="V1449" i="5"/>
  <c r="E1449" i="5"/>
  <c r="X1449" i="5" s="1"/>
  <c r="V1450" i="5"/>
  <c r="E1450" i="5"/>
  <c r="X1450" i="5" s="1"/>
  <c r="V1451" i="5"/>
  <c r="E1451" i="5"/>
  <c r="V1452" i="5"/>
  <c r="E1452" i="5"/>
  <c r="X1452" i="5" s="1"/>
  <c r="V1453" i="5"/>
  <c r="E1453" i="5"/>
  <c r="V1454" i="5"/>
  <c r="E1454" i="5"/>
  <c r="X1454" i="5" s="1"/>
  <c r="V1455" i="5"/>
  <c r="E1455" i="5"/>
  <c r="X1455" i="5" s="1"/>
  <c r="V1456" i="5"/>
  <c r="E1456" i="5"/>
  <c r="V1457" i="5"/>
  <c r="E1457" i="5"/>
  <c r="V1458" i="5"/>
  <c r="E1458" i="5"/>
  <c r="X1458" i="5" s="1"/>
  <c r="V1459" i="5"/>
  <c r="E1459" i="5"/>
  <c r="V1460" i="5"/>
  <c r="E1460" i="5"/>
  <c r="V1461" i="5"/>
  <c r="E1461" i="5"/>
  <c r="X1461" i="5" s="1"/>
  <c r="V1462" i="5"/>
  <c r="E1462" i="5"/>
  <c r="V1463" i="5"/>
  <c r="E1463" i="5"/>
  <c r="V1464" i="5"/>
  <c r="E1464" i="5"/>
  <c r="X1464" i="5" s="1"/>
  <c r="V1465" i="5"/>
  <c r="E1465" i="5"/>
  <c r="V1466" i="5"/>
  <c r="E1466" i="5"/>
  <c r="X1466" i="5" s="1"/>
  <c r="V1467" i="5"/>
  <c r="E1467" i="5"/>
  <c r="X1467" i="5" s="1"/>
  <c r="V1468" i="5"/>
  <c r="E1468" i="5"/>
  <c r="V1469" i="5"/>
  <c r="E1469" i="5"/>
  <c r="V1470" i="5"/>
  <c r="E1470" i="5"/>
  <c r="X1470" i="5" s="1"/>
  <c r="V1471" i="5"/>
  <c r="E1471" i="5"/>
  <c r="V1472" i="5"/>
  <c r="E1472" i="5"/>
  <c r="V1473" i="5"/>
  <c r="E1473" i="5"/>
  <c r="X1473" i="5" s="1"/>
  <c r="V1474" i="5"/>
  <c r="E1474" i="5"/>
  <c r="V1475" i="5"/>
  <c r="E1475" i="5"/>
  <c r="V1476" i="5"/>
  <c r="E1476" i="5"/>
  <c r="X1476" i="5" s="1"/>
  <c r="V1477" i="5"/>
  <c r="E1477" i="5"/>
  <c r="V1478" i="5"/>
  <c r="E1478" i="5"/>
  <c r="V1479" i="5"/>
  <c r="E1479" i="5"/>
  <c r="X1479" i="5" s="1"/>
  <c r="V1480" i="5"/>
  <c r="E1480" i="5"/>
  <c r="V1481" i="5"/>
  <c r="E1481" i="5"/>
  <c r="V1482" i="5"/>
  <c r="E1482" i="5"/>
  <c r="X1482" i="5" s="1"/>
  <c r="V1483" i="5"/>
  <c r="E1483" i="5"/>
  <c r="V1484" i="5"/>
  <c r="E1484" i="5"/>
  <c r="V1485" i="5"/>
  <c r="E1485" i="5"/>
  <c r="X1485" i="5" s="1"/>
  <c r="V1486" i="5"/>
  <c r="E1486" i="5"/>
  <c r="V1487" i="5"/>
  <c r="E1487" i="5"/>
  <c r="V1488" i="5"/>
  <c r="E1488" i="5"/>
  <c r="X1488" i="5" s="1"/>
  <c r="V1489" i="5"/>
  <c r="E1489" i="5"/>
  <c r="V1490" i="5"/>
  <c r="E1490" i="5"/>
  <c r="V1491" i="5"/>
  <c r="E1491" i="5"/>
  <c r="X1491" i="5" s="1"/>
  <c r="V1492" i="5"/>
  <c r="E1492" i="5"/>
  <c r="V1493" i="5"/>
  <c r="E1493" i="5"/>
  <c r="V1494" i="5"/>
  <c r="E1494" i="5"/>
  <c r="X1494" i="5" s="1"/>
  <c r="V1495" i="5"/>
  <c r="E1495" i="5"/>
  <c r="V1496" i="5"/>
  <c r="E1496" i="5"/>
  <c r="V1497" i="5"/>
  <c r="E1497" i="5"/>
  <c r="X1497" i="5" s="1"/>
  <c r="V1498" i="5"/>
  <c r="E1498" i="5"/>
  <c r="V1499" i="5"/>
  <c r="E1499" i="5"/>
  <c r="V1500" i="5"/>
  <c r="E1500" i="5"/>
  <c r="X1500" i="5" s="1"/>
  <c r="V1501" i="5"/>
  <c r="E1501" i="5"/>
  <c r="V1502" i="5"/>
  <c r="E1502" i="5"/>
  <c r="V1503" i="5"/>
  <c r="E1503" i="5"/>
  <c r="X1503" i="5" s="1"/>
  <c r="V1504" i="5"/>
  <c r="E1504" i="5"/>
  <c r="V1505" i="5"/>
  <c r="E1505" i="5"/>
  <c r="V1506" i="5"/>
  <c r="E1506" i="5"/>
  <c r="X1506" i="5" s="1"/>
  <c r="V1507" i="5"/>
  <c r="E1507" i="5"/>
  <c r="V1508" i="5"/>
  <c r="E1508" i="5"/>
  <c r="V1509" i="5"/>
  <c r="E1509" i="5"/>
  <c r="X1509" i="5" s="1"/>
  <c r="V1510" i="5"/>
  <c r="E1510" i="5"/>
  <c r="V1511" i="5"/>
  <c r="E1511" i="5"/>
  <c r="X1511" i="5" s="1"/>
  <c r="V1512" i="5"/>
  <c r="E1512" i="5"/>
  <c r="X1512" i="5" s="1"/>
  <c r="V1513" i="5"/>
  <c r="E1513" i="5"/>
  <c r="V1514" i="5"/>
  <c r="E1514" i="5"/>
  <c r="V1515" i="5"/>
  <c r="E1515" i="5"/>
  <c r="X1515" i="5" s="1"/>
  <c r="V1516" i="5"/>
  <c r="E1516" i="5"/>
  <c r="V1517" i="5"/>
  <c r="E1517" i="5"/>
  <c r="V1518" i="5"/>
  <c r="E1518" i="5"/>
  <c r="X1518" i="5" s="1"/>
  <c r="V1519" i="5"/>
  <c r="E1519" i="5"/>
  <c r="V1520" i="5"/>
  <c r="E1520" i="5"/>
  <c r="V1521" i="5"/>
  <c r="E1521" i="5"/>
  <c r="X1521" i="5" s="1"/>
  <c r="V1522" i="5"/>
  <c r="E1522" i="5"/>
  <c r="V1523" i="5"/>
  <c r="E1523" i="5"/>
  <c r="V1524" i="5"/>
  <c r="E1524" i="5"/>
  <c r="X1524" i="5" s="1"/>
  <c r="V1525" i="5"/>
  <c r="E1525" i="5"/>
  <c r="V1526" i="5"/>
  <c r="E1526" i="5"/>
  <c r="V1527" i="5"/>
  <c r="E1527" i="5"/>
  <c r="X1527" i="5" s="1"/>
  <c r="V1528" i="5"/>
  <c r="E1528" i="5"/>
  <c r="V1529" i="5"/>
  <c r="E1529" i="5"/>
  <c r="V1530" i="5"/>
  <c r="E1530" i="5"/>
  <c r="X1530" i="5" s="1"/>
  <c r="V1531" i="5"/>
  <c r="E1531" i="5"/>
  <c r="V1532" i="5"/>
  <c r="E1532" i="5"/>
  <c r="V1533" i="5"/>
  <c r="E1533" i="5"/>
  <c r="X1533" i="5" s="1"/>
  <c r="V1534" i="5"/>
  <c r="E1534" i="5"/>
  <c r="V1535" i="5"/>
  <c r="E1535" i="5"/>
  <c r="V1536" i="5"/>
  <c r="E1536" i="5"/>
  <c r="X1536" i="5" s="1"/>
  <c r="V1537" i="5"/>
  <c r="E1537" i="5"/>
  <c r="V1538" i="5"/>
  <c r="E1538" i="5"/>
  <c r="V1539" i="5"/>
  <c r="E1539" i="5"/>
  <c r="X1539" i="5" s="1"/>
  <c r="V1540" i="5"/>
  <c r="E1540" i="5"/>
  <c r="V1541" i="5"/>
  <c r="E1541" i="5"/>
  <c r="V1542" i="5"/>
  <c r="E1542" i="5"/>
  <c r="X1542" i="5" s="1"/>
  <c r="V1543" i="5"/>
  <c r="E1543" i="5"/>
  <c r="V1544" i="5"/>
  <c r="E1544" i="5"/>
  <c r="V1545" i="5"/>
  <c r="E1545" i="5"/>
  <c r="X1545" i="5" s="1"/>
  <c r="V1546" i="5"/>
  <c r="E1546" i="5"/>
  <c r="V1547" i="5"/>
  <c r="E1547" i="5"/>
  <c r="V1548" i="5"/>
  <c r="E1548" i="5"/>
  <c r="X1548" i="5" s="1"/>
  <c r="V1549" i="5"/>
  <c r="E1549" i="5"/>
  <c r="V1550" i="5"/>
  <c r="E1550" i="5"/>
  <c r="V1551" i="5"/>
  <c r="E1551" i="5"/>
  <c r="X1551" i="5" s="1"/>
  <c r="V1552" i="5"/>
  <c r="E1552" i="5"/>
  <c r="V1553" i="5"/>
  <c r="E1553" i="5"/>
  <c r="V1554" i="5"/>
  <c r="E1554" i="5"/>
  <c r="X1554" i="5" s="1"/>
  <c r="V1555" i="5"/>
  <c r="E1555" i="5"/>
  <c r="V1556" i="5"/>
  <c r="E1556" i="5"/>
  <c r="V1557" i="5"/>
  <c r="E1557" i="5"/>
  <c r="X1557" i="5" s="1"/>
  <c r="V1558" i="5"/>
  <c r="E1558" i="5"/>
  <c r="V1559" i="5"/>
  <c r="E1559" i="5"/>
  <c r="V1560" i="5"/>
  <c r="E1560" i="5"/>
  <c r="X1560" i="5" s="1"/>
  <c r="V1561" i="5"/>
  <c r="E1561" i="5"/>
  <c r="V1562" i="5"/>
  <c r="E1562" i="5"/>
  <c r="V1563" i="5"/>
  <c r="E1563" i="5"/>
  <c r="X1563" i="5" s="1"/>
  <c r="V1564" i="5"/>
  <c r="E1564" i="5"/>
  <c r="V1565" i="5"/>
  <c r="E1565" i="5"/>
  <c r="V1566" i="5"/>
  <c r="E1566" i="5"/>
  <c r="X1566" i="5" s="1"/>
  <c r="V1567" i="5"/>
  <c r="E1567" i="5"/>
  <c r="V1568" i="5"/>
  <c r="E1568" i="5"/>
  <c r="V1569" i="5"/>
  <c r="E1569" i="5"/>
  <c r="X1569" i="5" s="1"/>
  <c r="V1570" i="5"/>
  <c r="E1570" i="5"/>
  <c r="V1571" i="5"/>
  <c r="E1571" i="5"/>
  <c r="V1572" i="5"/>
  <c r="E1572" i="5"/>
  <c r="X1572" i="5" s="1"/>
  <c r="V1573" i="5"/>
  <c r="E1573" i="5"/>
  <c r="V1574" i="5"/>
  <c r="E1574" i="5"/>
  <c r="V1575" i="5"/>
  <c r="E1575" i="5"/>
  <c r="X1575" i="5" s="1"/>
  <c r="V1576" i="5"/>
  <c r="E1576" i="5"/>
  <c r="V1577" i="5"/>
  <c r="E1577" i="5"/>
  <c r="V1578" i="5"/>
  <c r="E1578" i="5"/>
  <c r="X1578" i="5" s="1"/>
  <c r="V1579" i="5"/>
  <c r="E1579" i="5"/>
  <c r="V1580" i="5"/>
  <c r="E1580" i="5"/>
  <c r="V1581" i="5"/>
  <c r="E1581" i="5"/>
  <c r="X1581" i="5" s="1"/>
  <c r="V1582" i="5"/>
  <c r="E1582" i="5"/>
  <c r="V1583" i="5"/>
  <c r="E1583" i="5"/>
  <c r="V1584" i="5"/>
  <c r="E1584" i="5"/>
  <c r="X1584" i="5" s="1"/>
  <c r="V1585" i="5"/>
  <c r="E1585" i="5"/>
  <c r="V1586" i="5"/>
  <c r="E1586" i="5"/>
  <c r="V1587" i="5"/>
  <c r="E1587" i="5"/>
  <c r="X1587" i="5" s="1"/>
  <c r="V1588" i="5"/>
  <c r="E1588" i="5"/>
  <c r="V1589" i="5"/>
  <c r="E1589" i="5"/>
  <c r="V1590" i="5"/>
  <c r="E1590" i="5"/>
  <c r="X1590" i="5" s="1"/>
  <c r="V1591" i="5"/>
  <c r="E1591" i="5"/>
  <c r="V1592" i="5"/>
  <c r="E1592" i="5"/>
  <c r="V1593" i="5"/>
  <c r="E1593" i="5"/>
  <c r="X1593" i="5" s="1"/>
  <c r="V1594" i="5"/>
  <c r="E1594" i="5"/>
  <c r="V1595" i="5"/>
  <c r="E1595" i="5"/>
  <c r="V1596" i="5"/>
  <c r="E1596" i="5"/>
  <c r="X1596" i="5" s="1"/>
  <c r="V1597" i="5"/>
  <c r="E1597" i="5"/>
  <c r="V1598" i="5"/>
  <c r="E1598" i="5"/>
  <c r="V1599" i="5"/>
  <c r="E1599" i="5"/>
  <c r="X1599" i="5" s="1"/>
  <c r="V1600" i="5"/>
  <c r="E1600" i="5"/>
  <c r="V1601" i="5"/>
  <c r="E1601" i="5"/>
  <c r="V1602" i="5"/>
  <c r="E1602" i="5"/>
  <c r="X1602" i="5" s="1"/>
  <c r="V1603" i="5"/>
  <c r="E1603" i="5"/>
  <c r="V1604" i="5"/>
  <c r="E1604" i="5"/>
  <c r="V1605" i="5"/>
  <c r="E1605" i="5"/>
  <c r="X1605" i="5" s="1"/>
  <c r="V1606" i="5"/>
  <c r="E1606" i="5"/>
  <c r="V1607" i="5"/>
  <c r="E1607" i="5"/>
  <c r="V1608" i="5"/>
  <c r="E1608" i="5"/>
  <c r="X1608" i="5" s="1"/>
  <c r="V1609" i="5"/>
  <c r="E1609" i="5"/>
  <c r="V1610" i="5"/>
  <c r="E1610" i="5"/>
  <c r="V1611" i="5"/>
  <c r="E1611" i="5"/>
  <c r="X1611" i="5" s="1"/>
  <c r="V1612" i="5"/>
  <c r="E1612" i="5"/>
  <c r="V1613" i="5"/>
  <c r="E1613" i="5"/>
  <c r="V1614" i="5"/>
  <c r="E1614" i="5"/>
  <c r="X1614" i="5" s="1"/>
  <c r="V1615" i="5"/>
  <c r="E1615" i="5"/>
  <c r="V1616" i="5"/>
  <c r="E1616" i="5"/>
  <c r="V1617" i="5"/>
  <c r="E1617" i="5"/>
  <c r="X1617" i="5" s="1"/>
  <c r="V1618" i="5"/>
  <c r="E1618" i="5"/>
  <c r="V1619" i="5"/>
  <c r="E1619" i="5"/>
  <c r="V1620" i="5"/>
  <c r="E1620" i="5"/>
  <c r="X1620" i="5" s="1"/>
  <c r="V1621" i="5"/>
  <c r="E1621" i="5"/>
  <c r="V1622" i="5"/>
  <c r="E1622" i="5"/>
  <c r="V1623" i="5"/>
  <c r="E1623" i="5"/>
  <c r="X1623" i="5" s="1"/>
  <c r="V1624" i="5"/>
  <c r="E1624" i="5"/>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V1634" i="5"/>
  <c r="E1634" i="5"/>
  <c r="V1635" i="5"/>
  <c r="E1635" i="5"/>
  <c r="X1635" i="5" s="1"/>
  <c r="V1636" i="5"/>
  <c r="E1636" i="5"/>
  <c r="V1637" i="5"/>
  <c r="E1637" i="5"/>
  <c r="V1638" i="5"/>
  <c r="E1638" i="5"/>
  <c r="X1638" i="5" s="1"/>
  <c r="V1639" i="5"/>
  <c r="E1639" i="5"/>
  <c r="V1640" i="5"/>
  <c r="E1640" i="5"/>
  <c r="V1641" i="5"/>
  <c r="E1641" i="5"/>
  <c r="X1641" i="5" s="1"/>
  <c r="V1642" i="5"/>
  <c r="E1642" i="5"/>
  <c r="V1643" i="5"/>
  <c r="E1643" i="5"/>
  <c r="V1644" i="5"/>
  <c r="E1644" i="5"/>
  <c r="X1644" i="5" s="1"/>
  <c r="V1645" i="5"/>
  <c r="E1645" i="5"/>
  <c r="V1646" i="5"/>
  <c r="E1646" i="5"/>
  <c r="V1647" i="5"/>
  <c r="E1647" i="5"/>
  <c r="X1647" i="5" s="1"/>
  <c r="V1648" i="5"/>
  <c r="E1648" i="5"/>
  <c r="V1649" i="5"/>
  <c r="E1649" i="5"/>
  <c r="X1649" i="5" s="1"/>
  <c r="V1650" i="5"/>
  <c r="E1650" i="5"/>
  <c r="X1650" i="5" s="1"/>
  <c r="V1651" i="5"/>
  <c r="E1651" i="5"/>
  <c r="V1652" i="5"/>
  <c r="E1652" i="5"/>
  <c r="V1653" i="5"/>
  <c r="E1653" i="5"/>
  <c r="X1653" i="5" s="1"/>
  <c r="V1654" i="5"/>
  <c r="E1654" i="5"/>
  <c r="V1655" i="5"/>
  <c r="E1655" i="5"/>
  <c r="V1656" i="5"/>
  <c r="E1656" i="5"/>
  <c r="X1656" i="5" s="1"/>
  <c r="V1657" i="5"/>
  <c r="E1657" i="5"/>
  <c r="V1658" i="5"/>
  <c r="E1658" i="5"/>
  <c r="V1659" i="5"/>
  <c r="E1659" i="5"/>
  <c r="X1659" i="5" s="1"/>
  <c r="V1660" i="5"/>
  <c r="E1660" i="5"/>
  <c r="V1661" i="5"/>
  <c r="E1661" i="5"/>
  <c r="X1661" i="5" s="1"/>
  <c r="V1662" i="5"/>
  <c r="E1662" i="5"/>
  <c r="X1662" i="5" s="1"/>
  <c r="V1663" i="5"/>
  <c r="E1663" i="5"/>
  <c r="V1664" i="5"/>
  <c r="E1664" i="5"/>
  <c r="V1665" i="5"/>
  <c r="E1665" i="5"/>
  <c r="X1665" i="5" s="1"/>
  <c r="V1666" i="5"/>
  <c r="E1666" i="5"/>
  <c r="V1667" i="5"/>
  <c r="E1667" i="5"/>
  <c r="V1668" i="5"/>
  <c r="E1668" i="5"/>
  <c r="X1668" i="5" s="1"/>
  <c r="V1669" i="5"/>
  <c r="E1669" i="5"/>
  <c r="V1670" i="5"/>
  <c r="E1670" i="5"/>
  <c r="V1671" i="5"/>
  <c r="E1671" i="5"/>
  <c r="X1671" i="5" s="1"/>
  <c r="V1672" i="5"/>
  <c r="E1672" i="5"/>
  <c r="V1673" i="5"/>
  <c r="E1673" i="5"/>
  <c r="V1674" i="5"/>
  <c r="E1674" i="5"/>
  <c r="X1674" i="5" s="1"/>
  <c r="V1675" i="5"/>
  <c r="E1675" i="5"/>
  <c r="V1676" i="5"/>
  <c r="E1676" i="5"/>
  <c r="V1677" i="5"/>
  <c r="E1677" i="5"/>
  <c r="X1677" i="5" s="1"/>
  <c r="V1678" i="5"/>
  <c r="E1678" i="5"/>
  <c r="V1679" i="5"/>
  <c r="E1679" i="5"/>
  <c r="V1680" i="5"/>
  <c r="E1680" i="5"/>
  <c r="X1680" i="5" s="1"/>
  <c r="V1681" i="5"/>
  <c r="E1681" i="5"/>
  <c r="X1681" i="5" s="1"/>
  <c r="V1682" i="5"/>
  <c r="E1682" i="5"/>
  <c r="V1683" i="5"/>
  <c r="E1683" i="5"/>
  <c r="X1683" i="5" s="1"/>
  <c r="V1684" i="5"/>
  <c r="E1684" i="5"/>
  <c r="V1685" i="5"/>
  <c r="E1685" i="5"/>
  <c r="X1685" i="5" s="1"/>
  <c r="V1686" i="5"/>
  <c r="E1686" i="5"/>
  <c r="X1686" i="5" s="1"/>
  <c r="V1687" i="5"/>
  <c r="E1687" i="5"/>
  <c r="V1688" i="5"/>
  <c r="E1688" i="5"/>
  <c r="V1689" i="5"/>
  <c r="E1689" i="5"/>
  <c r="X1689" i="5" s="1"/>
  <c r="V1690" i="5"/>
  <c r="E1690" i="5"/>
  <c r="V1691" i="5"/>
  <c r="E1691" i="5"/>
  <c r="V1692" i="5"/>
  <c r="E1692" i="5"/>
  <c r="X1692" i="5" s="1"/>
  <c r="V1693" i="5"/>
  <c r="E1693" i="5"/>
  <c r="V1694" i="5"/>
  <c r="E1694" i="5"/>
  <c r="V1695" i="5"/>
  <c r="E1695" i="5"/>
  <c r="X1695" i="5" s="1"/>
  <c r="V1696" i="5"/>
  <c r="E1696" i="5"/>
  <c r="X1696" i="5" s="1"/>
  <c r="V1697" i="5"/>
  <c r="E1697" i="5"/>
  <c r="V1698" i="5"/>
  <c r="E1698" i="5"/>
  <c r="X1698" i="5" s="1"/>
  <c r="V1699" i="5"/>
  <c r="E1699" i="5"/>
  <c r="V1700" i="5"/>
  <c r="E1700" i="5"/>
  <c r="V1701" i="5"/>
  <c r="E1701" i="5"/>
  <c r="X1701" i="5" s="1"/>
  <c r="V1702" i="5"/>
  <c r="E1702" i="5"/>
  <c r="V1703" i="5"/>
  <c r="E1703" i="5"/>
  <c r="V1704" i="5"/>
  <c r="E1704" i="5"/>
  <c r="X1704" i="5" s="1"/>
  <c r="V1705" i="5"/>
  <c r="E1705" i="5"/>
  <c r="V1706" i="5"/>
  <c r="E1706" i="5"/>
  <c r="V1707" i="5"/>
  <c r="E1707" i="5"/>
  <c r="X1707" i="5" s="1"/>
  <c r="V1708" i="5"/>
  <c r="E1708" i="5"/>
  <c r="X1708" i="5" s="1"/>
  <c r="V1709" i="5"/>
  <c r="E1709" i="5"/>
  <c r="X1709" i="5" s="1"/>
  <c r="V1710" i="5"/>
  <c r="E1710" i="5"/>
  <c r="X1710" i="5" s="1"/>
  <c r="V1711" i="5"/>
  <c r="E1711" i="5"/>
  <c r="V1712" i="5"/>
  <c r="E1712" i="5"/>
  <c r="V1713" i="5"/>
  <c r="E1713" i="5"/>
  <c r="X1713" i="5" s="1"/>
  <c r="V1714" i="5"/>
  <c r="E1714" i="5"/>
  <c r="V1715" i="5"/>
  <c r="E1715" i="5"/>
  <c r="V1716" i="5"/>
  <c r="E1716" i="5"/>
  <c r="X1716" i="5" s="1"/>
  <c r="V1717" i="5"/>
  <c r="E1717" i="5"/>
  <c r="X1717" i="5" s="1"/>
  <c r="V1718" i="5"/>
  <c r="E1718" i="5"/>
  <c r="V1719" i="5"/>
  <c r="E1719" i="5"/>
  <c r="X1719" i="5" s="1"/>
  <c r="V1720" i="5"/>
  <c r="E1720" i="5"/>
  <c r="V1721" i="5"/>
  <c r="E1721" i="5"/>
  <c r="X1721" i="5" s="1"/>
  <c r="V1722" i="5"/>
  <c r="E1722" i="5"/>
  <c r="X1722" i="5" s="1"/>
  <c r="V1723" i="5"/>
  <c r="E1723" i="5"/>
  <c r="V1724" i="5"/>
  <c r="E1724" i="5"/>
  <c r="V1725" i="5"/>
  <c r="E1725" i="5"/>
  <c r="X1725" i="5" s="1"/>
  <c r="V1726" i="5"/>
  <c r="E1726" i="5"/>
  <c r="V1727" i="5"/>
  <c r="E1727" i="5"/>
  <c r="V1728" i="5"/>
  <c r="E1728" i="5"/>
  <c r="X1728" i="5" s="1"/>
  <c r="V1729" i="5"/>
  <c r="E1729" i="5"/>
  <c r="X1729" i="5" s="1"/>
  <c r="V1730" i="5"/>
  <c r="E1730" i="5"/>
  <c r="V1731" i="5"/>
  <c r="E1731" i="5"/>
  <c r="X1731" i="5" s="1"/>
  <c r="V1732" i="5"/>
  <c r="E1732" i="5"/>
  <c r="X1732" i="5" s="1"/>
  <c r="V1733" i="5"/>
  <c r="E1733" i="5"/>
  <c r="V1734" i="5"/>
  <c r="E1734" i="5"/>
  <c r="X1734" i="5" s="1"/>
  <c r="V1735" i="5"/>
  <c r="E1735" i="5"/>
  <c r="X1735" i="5" s="1"/>
  <c r="V1736" i="5"/>
  <c r="E1736" i="5"/>
  <c r="V1737" i="5"/>
  <c r="E1737" i="5"/>
  <c r="X1737" i="5" s="1"/>
  <c r="V1738" i="5"/>
  <c r="E1738" i="5"/>
  <c r="V1739" i="5"/>
  <c r="E1739" i="5"/>
  <c r="V1740" i="5"/>
  <c r="E1740" i="5"/>
  <c r="X1740" i="5" s="1"/>
  <c r="V1741" i="5"/>
  <c r="E1741" i="5"/>
  <c r="V1742" i="5"/>
  <c r="E1742" i="5"/>
  <c r="V1743" i="5"/>
  <c r="E1743" i="5"/>
  <c r="X1743" i="5" s="1"/>
  <c r="V1744" i="5"/>
  <c r="E1744" i="5"/>
  <c r="V1745" i="5"/>
  <c r="E1745" i="5"/>
  <c r="V1746" i="5"/>
  <c r="E1746" i="5"/>
  <c r="X1746" i="5" s="1"/>
  <c r="V1747" i="5"/>
  <c r="E1747" i="5"/>
  <c r="V1748" i="5"/>
  <c r="E1748" i="5"/>
  <c r="V1749" i="5"/>
  <c r="E1749" i="5"/>
  <c r="X1749" i="5" s="1"/>
  <c r="V1750" i="5"/>
  <c r="E1750" i="5"/>
  <c r="V1751" i="5"/>
  <c r="E1751" i="5"/>
  <c r="V1752" i="5"/>
  <c r="E1752" i="5"/>
  <c r="X1752" i="5" s="1"/>
  <c r="V1753" i="5"/>
  <c r="E1753" i="5"/>
  <c r="X1753" i="5" s="1"/>
  <c r="V1754" i="5"/>
  <c r="E1754" i="5"/>
  <c r="V1755" i="5"/>
  <c r="E1755" i="5"/>
  <c r="X1755" i="5" s="1"/>
  <c r="V1756" i="5"/>
  <c r="E1756" i="5"/>
  <c r="V1757" i="5"/>
  <c r="E1757" i="5"/>
  <c r="V1758" i="5"/>
  <c r="E1758" i="5"/>
  <c r="X1758" i="5" s="1"/>
  <c r="V1759" i="5"/>
  <c r="E1759" i="5"/>
  <c r="V1760" i="5"/>
  <c r="E1760" i="5"/>
  <c r="V1761" i="5"/>
  <c r="E1761" i="5"/>
  <c r="X1761" i="5" s="1"/>
  <c r="V1762" i="5"/>
  <c r="E1762" i="5"/>
  <c r="V1763" i="5"/>
  <c r="E1763" i="5"/>
  <c r="V1764" i="5"/>
  <c r="E1764" i="5"/>
  <c r="X1764" i="5" s="1"/>
  <c r="V1765" i="5"/>
  <c r="E1765" i="5"/>
  <c r="V1766" i="5"/>
  <c r="E1766" i="5"/>
  <c r="V1767" i="5"/>
  <c r="E1767" i="5"/>
  <c r="X1767" i="5" s="1"/>
  <c r="V1768" i="5"/>
  <c r="E1768" i="5"/>
  <c r="V1769" i="5"/>
  <c r="E1769" i="5"/>
  <c r="V1770" i="5"/>
  <c r="E1770" i="5"/>
  <c r="X1770" i="5" s="1"/>
  <c r="V1771" i="5"/>
  <c r="E1771" i="5"/>
  <c r="V1772" i="5"/>
  <c r="E1772" i="5"/>
  <c r="V1773" i="5"/>
  <c r="E1773" i="5"/>
  <c r="X1773" i="5" s="1"/>
  <c r="V1774" i="5"/>
  <c r="E1774" i="5"/>
  <c r="V1775" i="5"/>
  <c r="E1775" i="5"/>
  <c r="V1776" i="5"/>
  <c r="E1776" i="5"/>
  <c r="X1776" i="5" s="1"/>
  <c r="V1777" i="5"/>
  <c r="E1777" i="5"/>
  <c r="V1778" i="5"/>
  <c r="E1778" i="5"/>
  <c r="V1779" i="5"/>
  <c r="E1779" i="5"/>
  <c r="X1779" i="5" s="1"/>
  <c r="V1780" i="5"/>
  <c r="E1780" i="5"/>
  <c r="V1781" i="5"/>
  <c r="E1781" i="5"/>
  <c r="V1782" i="5"/>
  <c r="E1782" i="5"/>
  <c r="X1782" i="5" s="1"/>
  <c r="V1783" i="5"/>
  <c r="E1783" i="5"/>
  <c r="V1784" i="5"/>
  <c r="E1784" i="5"/>
  <c r="V1785" i="5"/>
  <c r="E1785" i="5"/>
  <c r="X1785" i="5" s="1"/>
  <c r="V1786" i="5"/>
  <c r="E1786" i="5"/>
  <c r="V1787" i="5"/>
  <c r="E1787" i="5"/>
  <c r="V1788" i="5"/>
  <c r="E1788" i="5"/>
  <c r="X1788" i="5" s="1"/>
  <c r="V1789" i="5"/>
  <c r="E1789" i="5"/>
  <c r="V1790" i="5"/>
  <c r="E1790" i="5"/>
  <c r="V1791" i="5"/>
  <c r="E1791" i="5"/>
  <c r="X1791" i="5" s="1"/>
  <c r="V1792" i="5"/>
  <c r="E1792" i="5"/>
  <c r="V1793" i="5"/>
  <c r="E1793" i="5"/>
  <c r="V1794" i="5"/>
  <c r="E1794" i="5"/>
  <c r="X1794" i="5" s="1"/>
  <c r="V1795" i="5"/>
  <c r="E1795" i="5"/>
  <c r="V1796" i="5"/>
  <c r="E1796" i="5"/>
  <c r="V1797" i="5"/>
  <c r="E1797" i="5"/>
  <c r="X1797" i="5" s="1"/>
  <c r="V1798" i="5"/>
  <c r="E1798" i="5"/>
  <c r="V1799" i="5"/>
  <c r="E1799" i="5"/>
  <c r="V1800" i="5"/>
  <c r="E1800" i="5"/>
  <c r="X1800" i="5" s="1"/>
  <c r="V1801" i="5"/>
  <c r="E1801" i="5"/>
  <c r="V1802" i="5"/>
  <c r="E1802" i="5"/>
  <c r="V1803" i="5"/>
  <c r="E1803" i="5"/>
  <c r="X1803" i="5" s="1"/>
  <c r="V1804" i="5"/>
  <c r="E1804" i="5"/>
  <c r="V1805" i="5"/>
  <c r="E1805" i="5"/>
  <c r="V1806" i="5"/>
  <c r="E1806" i="5"/>
  <c r="X1806" i="5" s="1"/>
  <c r="V1807" i="5"/>
  <c r="E1807" i="5"/>
  <c r="V1808" i="5"/>
  <c r="E1808" i="5"/>
  <c r="V1809" i="5"/>
  <c r="E1809" i="5"/>
  <c r="X1809" i="5" s="1"/>
  <c r="V1810" i="5"/>
  <c r="E1810" i="5"/>
  <c r="V1811" i="5"/>
  <c r="E1811" i="5"/>
  <c r="V1812" i="5"/>
  <c r="E1812" i="5"/>
  <c r="X1812" i="5" s="1"/>
  <c r="V1813" i="5"/>
  <c r="E1813" i="5"/>
  <c r="X1813" i="5" s="1"/>
  <c r="V1814" i="5"/>
  <c r="E1814" i="5"/>
  <c r="V1815" i="5"/>
  <c r="E1815" i="5"/>
  <c r="X1815" i="5" s="1"/>
  <c r="V1816" i="5"/>
  <c r="E1816" i="5"/>
  <c r="V1817" i="5"/>
  <c r="E1817" i="5"/>
  <c r="V1818" i="5"/>
  <c r="E1818" i="5"/>
  <c r="X1818" i="5" s="1"/>
  <c r="V1819" i="5"/>
  <c r="E1819" i="5"/>
  <c r="V1820" i="5"/>
  <c r="E1820" i="5"/>
  <c r="V1821" i="5"/>
  <c r="E1821" i="5"/>
  <c r="X1821" i="5" s="1"/>
  <c r="V1822" i="5"/>
  <c r="E1822" i="5"/>
  <c r="V1823" i="5"/>
  <c r="E1823" i="5"/>
  <c r="V1824" i="5"/>
  <c r="E1824" i="5"/>
  <c r="X1824" i="5" s="1"/>
  <c r="V1825" i="5"/>
  <c r="E1825" i="5"/>
  <c r="V1826" i="5"/>
  <c r="E1826" i="5"/>
  <c r="V1827" i="5"/>
  <c r="E1827" i="5"/>
  <c r="X1827" i="5" s="1"/>
  <c r="V1828" i="5"/>
  <c r="E1828" i="5"/>
  <c r="V1829" i="5"/>
  <c r="E1829" i="5"/>
  <c r="V1830" i="5"/>
  <c r="E1830" i="5"/>
  <c r="X1830" i="5" s="1"/>
  <c r="V1831" i="5"/>
  <c r="E1831" i="5"/>
  <c r="V1832" i="5"/>
  <c r="E1832" i="5"/>
  <c r="V1833" i="5"/>
  <c r="E1833" i="5"/>
  <c r="X1833" i="5" s="1"/>
  <c r="V1834" i="5"/>
  <c r="E1834" i="5"/>
  <c r="V1835" i="5"/>
  <c r="E1835" i="5"/>
  <c r="V1836" i="5"/>
  <c r="E1836" i="5"/>
  <c r="X1836" i="5" s="1"/>
  <c r="V1837" i="5"/>
  <c r="E1837" i="5"/>
  <c r="V1838" i="5"/>
  <c r="E1838" i="5"/>
  <c r="V1839" i="5"/>
  <c r="E1839" i="5"/>
  <c r="X1839" i="5" s="1"/>
  <c r="V1840" i="5"/>
  <c r="E1840" i="5"/>
  <c r="V1841" i="5"/>
  <c r="E1841" i="5"/>
  <c r="V1842" i="5"/>
  <c r="E1842" i="5"/>
  <c r="X1842" i="5" s="1"/>
  <c r="V1843" i="5"/>
  <c r="E1843" i="5"/>
  <c r="V1844" i="5"/>
  <c r="E1844" i="5"/>
  <c r="X1844" i="5" s="1"/>
  <c r="V1845" i="5"/>
  <c r="E1845" i="5"/>
  <c r="X1845" i="5" s="1"/>
  <c r="V1846" i="5"/>
  <c r="E1846" i="5"/>
  <c r="V1847" i="5"/>
  <c r="E1847" i="5"/>
  <c r="V1848" i="5"/>
  <c r="E1848" i="5"/>
  <c r="X1848" i="5" s="1"/>
  <c r="V1849" i="5"/>
  <c r="E1849" i="5"/>
  <c r="V1850" i="5"/>
  <c r="E1850" i="5"/>
  <c r="V1851" i="5"/>
  <c r="E1851" i="5"/>
  <c r="X1851" i="5" s="1"/>
  <c r="V1852" i="5"/>
  <c r="E1852" i="5"/>
  <c r="V1853" i="5"/>
  <c r="E1853" i="5"/>
  <c r="V1854" i="5"/>
  <c r="E1854" i="5"/>
  <c r="X1854" i="5" s="1"/>
  <c r="V1855" i="5"/>
  <c r="E1855" i="5"/>
  <c r="V1856" i="5"/>
  <c r="E1856" i="5"/>
  <c r="V1857" i="5"/>
  <c r="E1857" i="5"/>
  <c r="X1857" i="5" s="1"/>
  <c r="V1858" i="5"/>
  <c r="E1858" i="5"/>
  <c r="V1859" i="5"/>
  <c r="E1859" i="5"/>
  <c r="V1860" i="5"/>
  <c r="E1860" i="5"/>
  <c r="X1860" i="5" s="1"/>
  <c r="V1861" i="5"/>
  <c r="E1861" i="5"/>
  <c r="V1862" i="5"/>
  <c r="E1862" i="5"/>
  <c r="V1863" i="5"/>
  <c r="E1863" i="5"/>
  <c r="X1863" i="5" s="1"/>
  <c r="V1864" i="5"/>
  <c r="E1864" i="5"/>
  <c r="V1865" i="5"/>
  <c r="E1865" i="5"/>
  <c r="V1866" i="5"/>
  <c r="E1866" i="5"/>
  <c r="X1866" i="5" s="1"/>
  <c r="V1867" i="5"/>
  <c r="E1867" i="5"/>
  <c r="V1868" i="5"/>
  <c r="E1868" i="5"/>
  <c r="V1869" i="5"/>
  <c r="E1869" i="5"/>
  <c r="X1869" i="5" s="1"/>
  <c r="V1870" i="5"/>
  <c r="E1870" i="5"/>
  <c r="V1871" i="5"/>
  <c r="E1871" i="5"/>
  <c r="V1872" i="5"/>
  <c r="E1872" i="5"/>
  <c r="X1872" i="5" s="1"/>
  <c r="V1873" i="5"/>
  <c r="E1873" i="5"/>
  <c r="V1874" i="5"/>
  <c r="E1874" i="5"/>
  <c r="V1875" i="5"/>
  <c r="E1875" i="5"/>
  <c r="X1875" i="5" s="1"/>
  <c r="V1876" i="5"/>
  <c r="E1876" i="5"/>
  <c r="V1877" i="5"/>
  <c r="E1877" i="5"/>
  <c r="X1877" i="5" s="1"/>
  <c r="V1878" i="5"/>
  <c r="E1878" i="5"/>
  <c r="X1878" i="5" s="1"/>
  <c r="V1879" i="5"/>
  <c r="E1879" i="5"/>
  <c r="V1880" i="5"/>
  <c r="E1880" i="5"/>
  <c r="V1881" i="5"/>
  <c r="E1881" i="5"/>
  <c r="X1881" i="5" s="1"/>
  <c r="V1882" i="5"/>
  <c r="E1882" i="5"/>
  <c r="V1883" i="5"/>
  <c r="E1883" i="5"/>
  <c r="V1884" i="5"/>
  <c r="E1884" i="5"/>
  <c r="X1884" i="5" s="1"/>
  <c r="V1885" i="5"/>
  <c r="E1885" i="5"/>
  <c r="V1886" i="5"/>
  <c r="E1886" i="5"/>
  <c r="V1887" i="5"/>
  <c r="E1887" i="5"/>
  <c r="X1887" i="5" s="1"/>
  <c r="V1888" i="5"/>
  <c r="E1888" i="5"/>
  <c r="V1889" i="5"/>
  <c r="E1889" i="5"/>
  <c r="V1890" i="5"/>
  <c r="E1890" i="5"/>
  <c r="X1890" i="5" s="1"/>
  <c r="V1891" i="5"/>
  <c r="E1891" i="5"/>
  <c r="V1892" i="5"/>
  <c r="E1892" i="5"/>
  <c r="V1893" i="5"/>
  <c r="E1893" i="5"/>
  <c r="X1893" i="5" s="1"/>
  <c r="V1894" i="5"/>
  <c r="E1894" i="5"/>
  <c r="V1895" i="5"/>
  <c r="E1895" i="5"/>
  <c r="V1896" i="5"/>
  <c r="E1896" i="5"/>
  <c r="X1896" i="5" s="1"/>
  <c r="V1897" i="5"/>
  <c r="E1897" i="5"/>
  <c r="V1898" i="5"/>
  <c r="E1898" i="5"/>
  <c r="V1899" i="5"/>
  <c r="E1899" i="5"/>
  <c r="X1899" i="5" s="1"/>
  <c r="V1900" i="5"/>
  <c r="E1900" i="5"/>
  <c r="V1901" i="5"/>
  <c r="E1901" i="5"/>
  <c r="X1901" i="5" s="1"/>
  <c r="V1902" i="5"/>
  <c r="E1902" i="5"/>
  <c r="X1902" i="5" s="1"/>
  <c r="V1903" i="5"/>
  <c r="E1903" i="5"/>
  <c r="V1904" i="5"/>
  <c r="E1904" i="5"/>
  <c r="V1905" i="5"/>
  <c r="E1905" i="5"/>
  <c r="X1905" i="5" s="1"/>
  <c r="V1906" i="5"/>
  <c r="E1906" i="5"/>
  <c r="V1907" i="5"/>
  <c r="E1907" i="5"/>
  <c r="V1908" i="5"/>
  <c r="E1908" i="5"/>
  <c r="X1908" i="5" s="1"/>
  <c r="V1909" i="5"/>
  <c r="E1909" i="5"/>
  <c r="V1910" i="5"/>
  <c r="E1910" i="5"/>
  <c r="V1911" i="5"/>
  <c r="E1911" i="5"/>
  <c r="X1911" i="5" s="1"/>
  <c r="V1912" i="5"/>
  <c r="E1912" i="5"/>
  <c r="V1913" i="5"/>
  <c r="E1913" i="5"/>
  <c r="X1913" i="5" s="1"/>
  <c r="V1914" i="5"/>
  <c r="E1914" i="5"/>
  <c r="X1914" i="5" s="1"/>
  <c r="V1915" i="5"/>
  <c r="E1915" i="5"/>
  <c r="V1916" i="5"/>
  <c r="E1916" i="5"/>
  <c r="V1917" i="5"/>
  <c r="E1917" i="5"/>
  <c r="X1917" i="5" s="1"/>
  <c r="V1918" i="5"/>
  <c r="E1918" i="5"/>
  <c r="V1919" i="5"/>
  <c r="E1919" i="5"/>
  <c r="V1920" i="5"/>
  <c r="E1920" i="5"/>
  <c r="X1920" i="5" s="1"/>
  <c r="V1921" i="5"/>
  <c r="E1921" i="5"/>
  <c r="X1921" i="5" s="1"/>
  <c r="V1922" i="5"/>
  <c r="E1922" i="5"/>
  <c r="V1923" i="5"/>
  <c r="E1923" i="5"/>
  <c r="X1923" i="5" s="1"/>
  <c r="V1924" i="5"/>
  <c r="E1924" i="5"/>
  <c r="V1925" i="5"/>
  <c r="E1925" i="5"/>
  <c r="V1926" i="5"/>
  <c r="E1926" i="5"/>
  <c r="X1926" i="5" s="1"/>
  <c r="V1927" i="5"/>
  <c r="E1927" i="5"/>
  <c r="V1928" i="5"/>
  <c r="E1928" i="5"/>
  <c r="V1929" i="5"/>
  <c r="E1929" i="5"/>
  <c r="X1929" i="5" s="1"/>
  <c r="V1930" i="5"/>
  <c r="E1930" i="5"/>
  <c r="V1931" i="5"/>
  <c r="E1931" i="5"/>
  <c r="V1932" i="5"/>
  <c r="E1932" i="5"/>
  <c r="X1932" i="5" s="1"/>
  <c r="V1933" i="5"/>
  <c r="E1933" i="5"/>
  <c r="X1933" i="5" s="1"/>
  <c r="V1934" i="5"/>
  <c r="E1934" i="5"/>
  <c r="V1935" i="5"/>
  <c r="E1935" i="5"/>
  <c r="X1935" i="5" s="1"/>
  <c r="V1936" i="5"/>
  <c r="E1936" i="5"/>
  <c r="V1937" i="5"/>
  <c r="E1937" i="5"/>
  <c r="X1937" i="5" s="1"/>
  <c r="V1938" i="5"/>
  <c r="E1938" i="5"/>
  <c r="X1938" i="5" s="1"/>
  <c r="V1939" i="5"/>
  <c r="E1939" i="5"/>
  <c r="V1940" i="5"/>
  <c r="E1940" i="5"/>
  <c r="V1941" i="5"/>
  <c r="E1941" i="5"/>
  <c r="X1941" i="5" s="1"/>
  <c r="V1942" i="5"/>
  <c r="E1942" i="5"/>
  <c r="V1943" i="5"/>
  <c r="E1943" i="5"/>
  <c r="V1944" i="5"/>
  <c r="E1944" i="5"/>
  <c r="X1944" i="5" s="1"/>
  <c r="V1945" i="5"/>
  <c r="E1945" i="5"/>
  <c r="X1945" i="5" s="1"/>
  <c r="V1946" i="5"/>
  <c r="E1946" i="5"/>
  <c r="V1947" i="5"/>
  <c r="E1947" i="5"/>
  <c r="X1947" i="5" s="1"/>
  <c r="V1948" i="5"/>
  <c r="E1948" i="5"/>
  <c r="V1949" i="5"/>
  <c r="E1949" i="5"/>
  <c r="X1949" i="5" s="1"/>
  <c r="V1950" i="5"/>
  <c r="E1950" i="5"/>
  <c r="X1950" i="5" s="1"/>
  <c r="V1951" i="5"/>
  <c r="E1951" i="5"/>
  <c r="V1952" i="5"/>
  <c r="E1952" i="5"/>
  <c r="V1953" i="5"/>
  <c r="E1953" i="5"/>
  <c r="X1953" i="5" s="1"/>
  <c r="V1954" i="5"/>
  <c r="E1954" i="5"/>
  <c r="V1955" i="5"/>
  <c r="E1955" i="5"/>
  <c r="V1956" i="5"/>
  <c r="E1956" i="5"/>
  <c r="X1956" i="5" s="1"/>
  <c r="V1957" i="5"/>
  <c r="E1957" i="5"/>
  <c r="X1957" i="5" s="1"/>
  <c r="V1958" i="5"/>
  <c r="E1958" i="5"/>
  <c r="V1959" i="5"/>
  <c r="E1959" i="5"/>
  <c r="X1959" i="5" s="1"/>
  <c r="V1960" i="5"/>
  <c r="E1960" i="5"/>
  <c r="V1961" i="5"/>
  <c r="E1961" i="5"/>
  <c r="X1961" i="5" s="1"/>
  <c r="V1962" i="5"/>
  <c r="E1962" i="5"/>
  <c r="X1962" i="5" s="1"/>
  <c r="V1963" i="5"/>
  <c r="E1963" i="5"/>
  <c r="V1964" i="5"/>
  <c r="E1964" i="5"/>
  <c r="V1965" i="5"/>
  <c r="E1965" i="5"/>
  <c r="X1965" i="5" s="1"/>
  <c r="V1966" i="5"/>
  <c r="E1966" i="5"/>
  <c r="V1967" i="5"/>
  <c r="E1967" i="5"/>
  <c r="V1968" i="5"/>
  <c r="E1968" i="5"/>
  <c r="X1968" i="5" s="1"/>
  <c r="V1969" i="5"/>
  <c r="E1969" i="5"/>
  <c r="V1970" i="5"/>
  <c r="E1970" i="5"/>
  <c r="V1971" i="5"/>
  <c r="E1971" i="5"/>
  <c r="X1971" i="5" s="1"/>
  <c r="V1972" i="5"/>
  <c r="E1972" i="5"/>
  <c r="V1973" i="5"/>
  <c r="E1973" i="5"/>
  <c r="X1973" i="5" s="1"/>
  <c r="V1974" i="5"/>
  <c r="E1974" i="5"/>
  <c r="X1974" i="5" s="1"/>
  <c r="V1975" i="5"/>
  <c r="E1975" i="5"/>
  <c r="V1976" i="5"/>
  <c r="E1976" i="5"/>
  <c r="V1977" i="5"/>
  <c r="E1977" i="5"/>
  <c r="X1977" i="5" s="1"/>
  <c r="V1978" i="5"/>
  <c r="E1978" i="5"/>
  <c r="V1979" i="5"/>
  <c r="E1979" i="5"/>
  <c r="V1980" i="5"/>
  <c r="E1980" i="5"/>
  <c r="X1980" i="5" s="1"/>
  <c r="V1981" i="5"/>
  <c r="E1981" i="5"/>
  <c r="X1981" i="5" s="1"/>
  <c r="V1982" i="5"/>
  <c r="E1982" i="5"/>
  <c r="V1983" i="5"/>
  <c r="E1983" i="5"/>
  <c r="X1983" i="5" s="1"/>
  <c r="V1984" i="5"/>
  <c r="E1984" i="5"/>
  <c r="V1985" i="5"/>
  <c r="E1985" i="5"/>
  <c r="X1985" i="5" s="1"/>
  <c r="V1986" i="5"/>
  <c r="E1986" i="5"/>
  <c r="X1986" i="5" s="1"/>
  <c r="V1987" i="5"/>
  <c r="E1987" i="5"/>
  <c r="V1988" i="5"/>
  <c r="E1988" i="5"/>
  <c r="V1989" i="5"/>
  <c r="E1989" i="5"/>
  <c r="X1989" i="5" s="1"/>
  <c r="V1990" i="5"/>
  <c r="E1990" i="5"/>
  <c r="V1991" i="5"/>
  <c r="E1991" i="5"/>
  <c r="V1992" i="5"/>
  <c r="E1992" i="5"/>
  <c r="X1992" i="5" s="1"/>
  <c r="V1993" i="5"/>
  <c r="E1993" i="5"/>
  <c r="X1993" i="5" s="1"/>
  <c r="V1994" i="5"/>
  <c r="E1994" i="5"/>
  <c r="V1995" i="5"/>
  <c r="E1995" i="5"/>
  <c r="X1995" i="5" s="1"/>
  <c r="V1996" i="5"/>
  <c r="E1996" i="5"/>
  <c r="V1997" i="5"/>
  <c r="E1997" i="5"/>
  <c r="V1998" i="5"/>
  <c r="E1998" i="5"/>
  <c r="X1998" i="5" s="1"/>
  <c r="V1999" i="5"/>
  <c r="E1999" i="5"/>
  <c r="V2000" i="5"/>
  <c r="E2000" i="5"/>
  <c r="V2001" i="5"/>
  <c r="E2001" i="5"/>
  <c r="X2001" i="5" s="1"/>
  <c r="V2002" i="5"/>
  <c r="E2002" i="5"/>
  <c r="V2003" i="5"/>
  <c r="E2003" i="5"/>
  <c r="V2004" i="5"/>
  <c r="E2004" i="5"/>
  <c r="X2004" i="5" s="1"/>
  <c r="V2005" i="5"/>
  <c r="E2005" i="5"/>
  <c r="X2005" i="5" s="1"/>
  <c r="V2006" i="5"/>
  <c r="E2006" i="5"/>
  <c r="V2007" i="5"/>
  <c r="E2007" i="5"/>
  <c r="X2007" i="5" s="1"/>
  <c r="V2008" i="5"/>
  <c r="E2008" i="5"/>
  <c r="V2009" i="5"/>
  <c r="E2009" i="5"/>
  <c r="X2009" i="5" s="1"/>
  <c r="V2010" i="5"/>
  <c r="E2010" i="5"/>
  <c r="X2010" i="5" s="1"/>
  <c r="V2011" i="5"/>
  <c r="E2011" i="5"/>
  <c r="V2012" i="5"/>
  <c r="E2012" i="5"/>
  <c r="V2013" i="5"/>
  <c r="E2013" i="5"/>
  <c r="X2013" i="5" s="1"/>
  <c r="V2014" i="5"/>
  <c r="E2014" i="5"/>
  <c r="V2015" i="5"/>
  <c r="E2015" i="5"/>
  <c r="V2016" i="5"/>
  <c r="E2016" i="5"/>
  <c r="X2016" i="5" s="1"/>
  <c r="V2017" i="5"/>
  <c r="E2017" i="5"/>
  <c r="X2017" i="5" s="1"/>
  <c r="V2018" i="5"/>
  <c r="E2018" i="5"/>
  <c r="V2019" i="5"/>
  <c r="E2019" i="5"/>
  <c r="X2019" i="5" s="1"/>
  <c r="V2020" i="5"/>
  <c r="E2020" i="5"/>
  <c r="V2021" i="5"/>
  <c r="E2021" i="5"/>
  <c r="V2022" i="5"/>
  <c r="E2022" i="5"/>
  <c r="X2022" i="5" s="1"/>
  <c r="V2023" i="5"/>
  <c r="E2023" i="5"/>
  <c r="V2024" i="5"/>
  <c r="E2024" i="5"/>
  <c r="V2025" i="5"/>
  <c r="E2025" i="5"/>
  <c r="X2025" i="5" s="1"/>
  <c r="V2026" i="5"/>
  <c r="E2026" i="5"/>
  <c r="V2027" i="5"/>
  <c r="E2027" i="5"/>
  <c r="V2028" i="5"/>
  <c r="E2028" i="5"/>
  <c r="X2028" i="5" s="1"/>
  <c r="V2029" i="5"/>
  <c r="E2029" i="5"/>
  <c r="X2029" i="5" s="1"/>
  <c r="V2030" i="5"/>
  <c r="E2030" i="5"/>
  <c r="V2031" i="5"/>
  <c r="E2031" i="5"/>
  <c r="X2031" i="5" s="1"/>
  <c r="V2032" i="5"/>
  <c r="E2032" i="5"/>
  <c r="V2033" i="5"/>
  <c r="E2033" i="5"/>
  <c r="V2034" i="5"/>
  <c r="E2034" i="5"/>
  <c r="X2034" i="5" s="1"/>
  <c r="V2035" i="5"/>
  <c r="E2035" i="5"/>
  <c r="V2036" i="5"/>
  <c r="E2036" i="5"/>
  <c r="V2037" i="5"/>
  <c r="E2037" i="5"/>
  <c r="X2037" i="5" s="1"/>
  <c r="V2038" i="5"/>
  <c r="E2038" i="5"/>
  <c r="V2039" i="5"/>
  <c r="E2039" i="5"/>
  <c r="V2040" i="5"/>
  <c r="E2040" i="5"/>
  <c r="X2040" i="5" s="1"/>
  <c r="V2041" i="5"/>
  <c r="E2041" i="5"/>
  <c r="X2041" i="5" s="1"/>
  <c r="V2042" i="5"/>
  <c r="E2042" i="5"/>
  <c r="V2043" i="5"/>
  <c r="E2043" i="5"/>
  <c r="X2043" i="5" s="1"/>
  <c r="V2044" i="5"/>
  <c r="E2044" i="5"/>
  <c r="V2045" i="5"/>
  <c r="E2045" i="5"/>
  <c r="X2045" i="5" s="1"/>
  <c r="V2046" i="5"/>
  <c r="E2046" i="5"/>
  <c r="X2046" i="5" s="1"/>
  <c r="V2047" i="5"/>
  <c r="E2047" i="5"/>
  <c r="V2048" i="5"/>
  <c r="E2048" i="5"/>
  <c r="V2049" i="5"/>
  <c r="E2049" i="5"/>
  <c r="X2049" i="5" s="1"/>
  <c r="V2050" i="5"/>
  <c r="E2050" i="5"/>
  <c r="V2051" i="5"/>
  <c r="E2051" i="5"/>
  <c r="V2052" i="5"/>
  <c r="E2052" i="5"/>
  <c r="X2052" i="5" s="1"/>
  <c r="V2053" i="5"/>
  <c r="E2053" i="5"/>
  <c r="X2053" i="5" s="1"/>
  <c r="V2054" i="5"/>
  <c r="E2054" i="5"/>
  <c r="V2055" i="5"/>
  <c r="E2055" i="5"/>
  <c r="X2055" i="5" s="1"/>
  <c r="V2056" i="5"/>
  <c r="E2056" i="5"/>
  <c r="V2057" i="5"/>
  <c r="E2057" i="5"/>
  <c r="X2057" i="5" s="1"/>
  <c r="V2058" i="5"/>
  <c r="E2058" i="5"/>
  <c r="X2058" i="5" s="1"/>
  <c r="V2059" i="5"/>
  <c r="E2059" i="5"/>
  <c r="V2060" i="5"/>
  <c r="E2060" i="5"/>
  <c r="V2061" i="5"/>
  <c r="E2061" i="5"/>
  <c r="X2061" i="5" s="1"/>
  <c r="V2062" i="5"/>
  <c r="E2062" i="5"/>
  <c r="V2063" i="5"/>
  <c r="E2063" i="5"/>
  <c r="V2064" i="5"/>
  <c r="E2064" i="5"/>
  <c r="X2064" i="5" s="1"/>
  <c r="V2065" i="5"/>
  <c r="E2065" i="5"/>
  <c r="V2066" i="5"/>
  <c r="E2066" i="5"/>
  <c r="V2067" i="5"/>
  <c r="E2067" i="5"/>
  <c r="X2067" i="5" s="1"/>
  <c r="V2068" i="5"/>
  <c r="E2068" i="5"/>
  <c r="V2069" i="5"/>
  <c r="E2069" i="5"/>
  <c r="V2070" i="5"/>
  <c r="E2070" i="5"/>
  <c r="X2070" i="5" s="1"/>
  <c r="V2071" i="5"/>
  <c r="E2071" i="5"/>
  <c r="V2072" i="5"/>
  <c r="E2072" i="5"/>
  <c r="X2072" i="5" s="1"/>
  <c r="V2073" i="5"/>
  <c r="E2073" i="5"/>
  <c r="X2073" i="5" s="1"/>
  <c r="V2074" i="5"/>
  <c r="E2074" i="5"/>
  <c r="V2075" i="5"/>
  <c r="E2075" i="5"/>
  <c r="X2075" i="5" s="1"/>
  <c r="V2076" i="5"/>
  <c r="E2076" i="5"/>
  <c r="X2076" i="5" s="1"/>
  <c r="V2077" i="5"/>
  <c r="E2077" i="5"/>
  <c r="V2078" i="5"/>
  <c r="E2078" i="5"/>
  <c r="V2079" i="5"/>
  <c r="E2079" i="5"/>
  <c r="X2079" i="5" s="1"/>
  <c r="V2080" i="5"/>
  <c r="E2080" i="5"/>
  <c r="V2081" i="5"/>
  <c r="E2081" i="5"/>
  <c r="V2082" i="5"/>
  <c r="E2082" i="5"/>
  <c r="X2082" i="5" s="1"/>
  <c r="V2083" i="5"/>
  <c r="E2083" i="5"/>
  <c r="V2084" i="5"/>
  <c r="E2084" i="5"/>
  <c r="V2085" i="5"/>
  <c r="E2085" i="5"/>
  <c r="X2085" i="5" s="1"/>
  <c r="V2086" i="5"/>
  <c r="E2086" i="5"/>
  <c r="V2087" i="5"/>
  <c r="E2087" i="5"/>
  <c r="X2087" i="5" s="1"/>
  <c r="V2088" i="5"/>
  <c r="E2088" i="5"/>
  <c r="X2088" i="5" s="1"/>
  <c r="V2089" i="5"/>
  <c r="E2089" i="5"/>
  <c r="V2090" i="5"/>
  <c r="E2090" i="5"/>
  <c r="V2091" i="5"/>
  <c r="E2091" i="5"/>
  <c r="X2091" i="5" s="1"/>
  <c r="V2092" i="5"/>
  <c r="E2092" i="5"/>
  <c r="V2093" i="5"/>
  <c r="E2093" i="5"/>
  <c r="V2094" i="5"/>
  <c r="E2094" i="5"/>
  <c r="X2094" i="5" s="1"/>
  <c r="V2095" i="5"/>
  <c r="E2095" i="5"/>
  <c r="V2096" i="5"/>
  <c r="E2096" i="5"/>
  <c r="V2097" i="5"/>
  <c r="E2097" i="5"/>
  <c r="X2097" i="5" s="1"/>
  <c r="V2098" i="5"/>
  <c r="E2098" i="5"/>
  <c r="V2099" i="5"/>
  <c r="E2099" i="5"/>
  <c r="V2100" i="5"/>
  <c r="E2100" i="5"/>
  <c r="X2100" i="5" s="1"/>
  <c r="V2101" i="5"/>
  <c r="E2101" i="5"/>
  <c r="V2102" i="5"/>
  <c r="E2102" i="5"/>
  <c r="V2103" i="5"/>
  <c r="E2103" i="5"/>
  <c r="X2103" i="5" s="1"/>
  <c r="V2104" i="5"/>
  <c r="E2104" i="5"/>
  <c r="V2105" i="5"/>
  <c r="E2105" i="5"/>
  <c r="V2106" i="5"/>
  <c r="E2106" i="5"/>
  <c r="X2106" i="5" s="1"/>
  <c r="V2107" i="5"/>
  <c r="E2107" i="5"/>
  <c r="V2108" i="5"/>
  <c r="E2108" i="5"/>
  <c r="V2109" i="5"/>
  <c r="E2109" i="5"/>
  <c r="X2109" i="5" s="1"/>
  <c r="V2110" i="5"/>
  <c r="E2110" i="5"/>
  <c r="V2111" i="5"/>
  <c r="E2111" i="5"/>
  <c r="V2112" i="5"/>
  <c r="E2112" i="5"/>
  <c r="X2112" i="5" s="1"/>
  <c r="V2113" i="5"/>
  <c r="E2113" i="5"/>
  <c r="V2114" i="5"/>
  <c r="E2114" i="5"/>
  <c r="V2115" i="5"/>
  <c r="E2115" i="5"/>
  <c r="X2115" i="5" s="1"/>
  <c r="V2116" i="5"/>
  <c r="E2116" i="5"/>
  <c r="V2117" i="5"/>
  <c r="E2117" i="5"/>
  <c r="X2117" i="5" s="1"/>
  <c r="V2118" i="5"/>
  <c r="E2118" i="5"/>
  <c r="X2118" i="5" s="1"/>
  <c r="V2119" i="5"/>
  <c r="E2119" i="5"/>
  <c r="V2120" i="5"/>
  <c r="E2120" i="5"/>
  <c r="V2121" i="5"/>
  <c r="E2121" i="5"/>
  <c r="X2121" i="5" s="1"/>
  <c r="V2122" i="5"/>
  <c r="E2122" i="5"/>
  <c r="V2123" i="5"/>
  <c r="E2123" i="5"/>
  <c r="V2124" i="5"/>
  <c r="E2124" i="5"/>
  <c r="X2124" i="5" s="1"/>
  <c r="V2125" i="5"/>
  <c r="E2125" i="5"/>
  <c r="X2125" i="5" s="1"/>
  <c r="V2126" i="5"/>
  <c r="E2126" i="5"/>
  <c r="V2127" i="5"/>
  <c r="E2127" i="5"/>
  <c r="X2127" i="5" s="1"/>
  <c r="V2128" i="5"/>
  <c r="E2128" i="5"/>
  <c r="V2129" i="5"/>
  <c r="E2129" i="5"/>
  <c r="V2130" i="5"/>
  <c r="E2130" i="5"/>
  <c r="X2130" i="5" s="1"/>
  <c r="V2131" i="5"/>
  <c r="E2131" i="5"/>
  <c r="V2132" i="5"/>
  <c r="E2132" i="5"/>
  <c r="X2132" i="5" s="1"/>
  <c r="V2133" i="5"/>
  <c r="E2133" i="5"/>
  <c r="X2133" i="5" s="1"/>
  <c r="V2134" i="5"/>
  <c r="E2134" i="5"/>
  <c r="V2135" i="5"/>
  <c r="E2135" i="5"/>
  <c r="V2136" i="5"/>
  <c r="E2136" i="5"/>
  <c r="X2136" i="5" s="1"/>
  <c r="V2137" i="5"/>
  <c r="E2137" i="5"/>
  <c r="V2138" i="5"/>
  <c r="E2138" i="5"/>
  <c r="V2139" i="5"/>
  <c r="E2139" i="5"/>
  <c r="X2139" i="5" s="1"/>
  <c r="V2140" i="5"/>
  <c r="E2140" i="5"/>
  <c r="V2141" i="5"/>
  <c r="E2141" i="5"/>
  <c r="V2142" i="5"/>
  <c r="E2142" i="5"/>
  <c r="X2142" i="5" s="1"/>
  <c r="V2143" i="5"/>
  <c r="E2143" i="5"/>
  <c r="V2144" i="5"/>
  <c r="E2144" i="5"/>
  <c r="V2145" i="5"/>
  <c r="E2145" i="5"/>
  <c r="X2145" i="5" s="1"/>
  <c r="V2146" i="5"/>
  <c r="E2146" i="5"/>
  <c r="V2147" i="5"/>
  <c r="E2147" i="5"/>
  <c r="V2148" i="5"/>
  <c r="E2148" i="5"/>
  <c r="X2148" i="5" s="1"/>
  <c r="V2149" i="5"/>
  <c r="E2149" i="5"/>
  <c r="V2150" i="5"/>
  <c r="E2150" i="5"/>
  <c r="V2151" i="5"/>
  <c r="E2151" i="5"/>
  <c r="X2151" i="5" s="1"/>
  <c r="V2152" i="5"/>
  <c r="E2152" i="5"/>
  <c r="V2153" i="5"/>
  <c r="E2153" i="5"/>
  <c r="V2154" i="5"/>
  <c r="E2154" i="5"/>
  <c r="X2154" i="5" s="1"/>
  <c r="V2155" i="5"/>
  <c r="E2155" i="5"/>
  <c r="V2156" i="5"/>
  <c r="E2156" i="5"/>
  <c r="V2157" i="5"/>
  <c r="E2157" i="5"/>
  <c r="X2157" i="5" s="1"/>
  <c r="V2158" i="5"/>
  <c r="E2158" i="5"/>
  <c r="V2159" i="5"/>
  <c r="E2159" i="5"/>
  <c r="V2160" i="5"/>
  <c r="E2160" i="5"/>
  <c r="X2160" i="5" s="1"/>
  <c r="V2161" i="5"/>
  <c r="E2161" i="5"/>
  <c r="X2161" i="5" s="1"/>
  <c r="V2162" i="5"/>
  <c r="E2162" i="5"/>
  <c r="V2163" i="5"/>
  <c r="E2163" i="5"/>
  <c r="X2163" i="5" s="1"/>
  <c r="V2164" i="5"/>
  <c r="E2164" i="5"/>
  <c r="V2165" i="5"/>
  <c r="E2165" i="5"/>
  <c r="V2166" i="5"/>
  <c r="E2166" i="5"/>
  <c r="X2166" i="5" s="1"/>
  <c r="V2167" i="5"/>
  <c r="E2167" i="5"/>
  <c r="V2168" i="5"/>
  <c r="E2168" i="5"/>
  <c r="V2169" i="5"/>
  <c r="E2169" i="5"/>
  <c r="X2169" i="5" s="1"/>
  <c r="V2170" i="5"/>
  <c r="E2170" i="5"/>
  <c r="V2171" i="5"/>
  <c r="E2171" i="5"/>
  <c r="V2172" i="5"/>
  <c r="E2172" i="5"/>
  <c r="X2172" i="5" s="1"/>
  <c r="V2173" i="5"/>
  <c r="E2173" i="5"/>
  <c r="V2174" i="5"/>
  <c r="E2174" i="5"/>
  <c r="V2175" i="5"/>
  <c r="E2175" i="5"/>
  <c r="X2175" i="5" s="1"/>
  <c r="V2176" i="5"/>
  <c r="E2176" i="5"/>
  <c r="V2177" i="5"/>
  <c r="E2177" i="5"/>
  <c r="V2178" i="5"/>
  <c r="E2178" i="5"/>
  <c r="X2178" i="5" s="1"/>
  <c r="V2179" i="5"/>
  <c r="E2179" i="5"/>
  <c r="V2180" i="5"/>
  <c r="E2180" i="5"/>
  <c r="V2181" i="5"/>
  <c r="E2181" i="5"/>
  <c r="X2181" i="5" s="1"/>
  <c r="V2182" i="5"/>
  <c r="E2182" i="5"/>
  <c r="V2183" i="5"/>
  <c r="E2183" i="5"/>
  <c r="V2184" i="5"/>
  <c r="E2184" i="5"/>
  <c r="X2184" i="5" s="1"/>
  <c r="V2185" i="5"/>
  <c r="E2185" i="5"/>
  <c r="X2185" i="5" s="1"/>
  <c r="V2186" i="5"/>
  <c r="E2186" i="5"/>
  <c r="V2187" i="5"/>
  <c r="E2187" i="5"/>
  <c r="X2187" i="5" s="1"/>
  <c r="V2188" i="5"/>
  <c r="E2188" i="5"/>
  <c r="V2189" i="5"/>
  <c r="E2189" i="5"/>
  <c r="V2190" i="5"/>
  <c r="E2190" i="5"/>
  <c r="X2190" i="5" s="1"/>
  <c r="V2191" i="5"/>
  <c r="E2191" i="5"/>
  <c r="V2192" i="5"/>
  <c r="E2192" i="5"/>
  <c r="V2193" i="5"/>
  <c r="E2193" i="5"/>
  <c r="X2193" i="5" s="1"/>
  <c r="V2194" i="5"/>
  <c r="E2194" i="5"/>
  <c r="V2195" i="5"/>
  <c r="E2195" i="5"/>
  <c r="V2196" i="5"/>
  <c r="E2196" i="5"/>
  <c r="X2196" i="5" s="1"/>
  <c r="V2197" i="5"/>
  <c r="E2197" i="5"/>
  <c r="V2198" i="5"/>
  <c r="E2198" i="5"/>
  <c r="V2199" i="5"/>
  <c r="E2199" i="5"/>
  <c r="X2199" i="5" s="1"/>
  <c r="V2200" i="5"/>
  <c r="E2200" i="5"/>
  <c r="V2201" i="5"/>
  <c r="E2201" i="5"/>
  <c r="X2201" i="5" s="1"/>
  <c r="V2202" i="5"/>
  <c r="E2202" i="5"/>
  <c r="X2202" i="5" s="1"/>
  <c r="V2203" i="5"/>
  <c r="E2203" i="5"/>
  <c r="V2204" i="5"/>
  <c r="E2204" i="5"/>
  <c r="V2205" i="5"/>
  <c r="E2205" i="5"/>
  <c r="X2205" i="5" s="1"/>
  <c r="V2206" i="5"/>
  <c r="E2206" i="5"/>
  <c r="V2207" i="5"/>
  <c r="E2207" i="5"/>
  <c r="V2208" i="5"/>
  <c r="E2208" i="5"/>
  <c r="X2208" i="5" s="1"/>
  <c r="V2209" i="5"/>
  <c r="E2209" i="5"/>
  <c r="X2209" i="5" s="1"/>
  <c r="V2210" i="5"/>
  <c r="E2210" i="5"/>
  <c r="V2211" i="5"/>
  <c r="E2211" i="5"/>
  <c r="X2211" i="5" s="1"/>
  <c r="V2212" i="5"/>
  <c r="E2212" i="5"/>
  <c r="V2213" i="5"/>
  <c r="E2213" i="5"/>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V2223" i="5"/>
  <c r="E2223" i="5"/>
  <c r="X2223" i="5" s="1"/>
  <c r="V2224" i="5"/>
  <c r="E2224" i="5"/>
  <c r="V2225" i="5"/>
  <c r="E2225" i="5"/>
  <c r="V2226" i="5"/>
  <c r="E2226" i="5"/>
  <c r="X2226" i="5" s="1"/>
  <c r="V2227" i="5"/>
  <c r="E2227" i="5"/>
  <c r="V2228" i="5"/>
  <c r="E2228" i="5"/>
  <c r="V2229" i="5"/>
  <c r="E2229" i="5"/>
  <c r="X2229" i="5" s="1"/>
  <c r="V2230" i="5"/>
  <c r="E2230" i="5"/>
  <c r="V2231" i="5"/>
  <c r="E2231" i="5"/>
  <c r="V2232" i="5"/>
  <c r="E2232" i="5"/>
  <c r="X2232" i="5" s="1"/>
  <c r="V2233" i="5"/>
  <c r="E2233" i="5"/>
  <c r="V2234" i="5"/>
  <c r="E2234" i="5"/>
  <c r="V2235" i="5"/>
  <c r="E2235" i="5"/>
  <c r="X2235" i="5" s="1"/>
  <c r="V2236" i="5"/>
  <c r="E2236" i="5"/>
  <c r="V2237" i="5"/>
  <c r="E2237" i="5"/>
  <c r="V2238" i="5"/>
  <c r="E2238" i="5"/>
  <c r="X2238" i="5" s="1"/>
  <c r="V2239" i="5"/>
  <c r="E2239" i="5"/>
  <c r="V2240" i="5"/>
  <c r="E2240" i="5"/>
  <c r="V2241" i="5"/>
  <c r="E2241" i="5"/>
  <c r="X2241" i="5" s="1"/>
  <c r="V2242" i="5"/>
  <c r="E2242" i="5"/>
  <c r="V2243" i="5"/>
  <c r="E2243" i="5"/>
  <c r="V2244" i="5"/>
  <c r="E2244" i="5"/>
  <c r="X2244" i="5" s="1"/>
  <c r="V2245" i="5"/>
  <c r="E2245" i="5"/>
  <c r="V2246" i="5"/>
  <c r="E2246" i="5"/>
  <c r="V2247" i="5"/>
  <c r="E2247" i="5"/>
  <c r="X2247" i="5" s="1"/>
  <c r="V2248" i="5"/>
  <c r="E2248" i="5"/>
  <c r="V2249" i="5"/>
  <c r="E2249" i="5"/>
  <c r="X2249" i="5" s="1"/>
  <c r="V2250" i="5"/>
  <c r="E2250" i="5"/>
  <c r="X2250" i="5" s="1"/>
  <c r="V2251" i="5"/>
  <c r="E2251" i="5"/>
  <c r="V2252" i="5"/>
  <c r="E2252" i="5"/>
  <c r="V2253" i="5"/>
  <c r="E2253" i="5"/>
  <c r="X2253" i="5" s="1"/>
  <c r="V2254" i="5"/>
  <c r="E2254" i="5"/>
  <c r="V2255" i="5"/>
  <c r="E2255" i="5"/>
  <c r="V2256" i="5"/>
  <c r="E2256" i="5"/>
  <c r="X2256" i="5" s="1"/>
  <c r="V2257" i="5"/>
  <c r="E2257" i="5"/>
  <c r="V2258" i="5"/>
  <c r="E2258" i="5"/>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V2267" i="5"/>
  <c r="E2267" i="5"/>
  <c r="V2268" i="5"/>
  <c r="E2268" i="5"/>
  <c r="X2268" i="5" s="1"/>
  <c r="V2269" i="5"/>
  <c r="E2269" i="5"/>
  <c r="V2270" i="5"/>
  <c r="E2270" i="5"/>
  <c r="V2271" i="5"/>
  <c r="E2271" i="5"/>
  <c r="X2271" i="5" s="1"/>
  <c r="V2272" i="5"/>
  <c r="E2272" i="5"/>
  <c r="V2273" i="5"/>
  <c r="E2273" i="5"/>
  <c r="V2274" i="5"/>
  <c r="E2274" i="5"/>
  <c r="X2274" i="5" s="1"/>
  <c r="V2275" i="5"/>
  <c r="E2275" i="5"/>
  <c r="V2276" i="5"/>
  <c r="E2276" i="5"/>
  <c r="V2277" i="5"/>
  <c r="E2277" i="5"/>
  <c r="X2277" i="5" s="1"/>
  <c r="V2278" i="5"/>
  <c r="E2278" i="5"/>
  <c r="V2279" i="5"/>
  <c r="E2279" i="5"/>
  <c r="V2280" i="5"/>
  <c r="E2280" i="5"/>
  <c r="X2280" i="5" s="1"/>
  <c r="V2281" i="5"/>
  <c r="E2281" i="5"/>
  <c r="V2282" i="5"/>
  <c r="E2282" i="5"/>
  <c r="X2282" i="5" s="1"/>
  <c r="V2283" i="5"/>
  <c r="E2283" i="5"/>
  <c r="X2283" i="5" s="1"/>
  <c r="V2284" i="5"/>
  <c r="E2284" i="5"/>
  <c r="V2285" i="5"/>
  <c r="E2285" i="5"/>
  <c r="V2286" i="5"/>
  <c r="E2286" i="5"/>
  <c r="X2286" i="5" s="1"/>
  <c r="V2287" i="5"/>
  <c r="E2287" i="5"/>
  <c r="V2288" i="5"/>
  <c r="E2288" i="5"/>
  <c r="V2289" i="5"/>
  <c r="E2289" i="5"/>
  <c r="X2289" i="5" s="1"/>
  <c r="V2290" i="5"/>
  <c r="E2290" i="5"/>
  <c r="V2291" i="5"/>
  <c r="E2291" i="5"/>
  <c r="X2291" i="5" s="1"/>
  <c r="V2292" i="5"/>
  <c r="E2292" i="5"/>
  <c r="X2292" i="5" s="1"/>
  <c r="V2293" i="5"/>
  <c r="E2293" i="5"/>
  <c r="V2294" i="5"/>
  <c r="E2294" i="5"/>
  <c r="V2295" i="5"/>
  <c r="E2295" i="5"/>
  <c r="X2295" i="5" s="1"/>
  <c r="V2296" i="5"/>
  <c r="E2296" i="5"/>
  <c r="V2297" i="5"/>
  <c r="E2297" i="5"/>
  <c r="V2298" i="5"/>
  <c r="E2298" i="5"/>
  <c r="X2298" i="5" s="1"/>
  <c r="V2299" i="5"/>
  <c r="E2299" i="5"/>
  <c r="V2300" i="5"/>
  <c r="E2300" i="5"/>
  <c r="V2301" i="5"/>
  <c r="E2301" i="5"/>
  <c r="X2301" i="5" s="1"/>
  <c r="V2302" i="5"/>
  <c r="E2302" i="5"/>
  <c r="V2303" i="5"/>
  <c r="E2303" i="5"/>
  <c r="X2303" i="5" s="1"/>
  <c r="V2304" i="5"/>
  <c r="E2304" i="5"/>
  <c r="X2304" i="5" s="1"/>
  <c r="V2305" i="5"/>
  <c r="E2305" i="5"/>
  <c r="X2305" i="5" s="1"/>
  <c r="V2306" i="5"/>
  <c r="E2306" i="5"/>
  <c r="V2307" i="5"/>
  <c r="E2307" i="5"/>
  <c r="X2307" i="5" s="1"/>
  <c r="V2308" i="5"/>
  <c r="E2308" i="5"/>
  <c r="V2309" i="5"/>
  <c r="E2309" i="5"/>
  <c r="X2309" i="5" s="1"/>
  <c r="V2310" i="5"/>
  <c r="E2310" i="5"/>
  <c r="X2310" i="5" s="1"/>
  <c r="V2311" i="5"/>
  <c r="E2311" i="5"/>
  <c r="V2312" i="5"/>
  <c r="E2312" i="5"/>
  <c r="X2312" i="5" s="1"/>
  <c r="V2313" i="5"/>
  <c r="E2313" i="5"/>
  <c r="X2313" i="5" s="1"/>
  <c r="V2314" i="5"/>
  <c r="E2314" i="5"/>
  <c r="V2315" i="5"/>
  <c r="E2315" i="5"/>
  <c r="V2316" i="5"/>
  <c r="E2316" i="5"/>
  <c r="X2316" i="5" s="1"/>
  <c r="V2317" i="5"/>
  <c r="E2317" i="5"/>
  <c r="V2318" i="5"/>
  <c r="E2318" i="5"/>
  <c r="V2319" i="5"/>
  <c r="E2319" i="5"/>
  <c r="X2319" i="5" s="1"/>
  <c r="V2320" i="5"/>
  <c r="E2320" i="5"/>
  <c r="V2321" i="5"/>
  <c r="E2321" i="5"/>
  <c r="X2321" i="5" s="1"/>
  <c r="V2322" i="5"/>
  <c r="E2322" i="5"/>
  <c r="X2322" i="5" s="1"/>
  <c r="V2323" i="5"/>
  <c r="E2323" i="5"/>
  <c r="V2324" i="5"/>
  <c r="E2324" i="5"/>
  <c r="V2325" i="5"/>
  <c r="E2325" i="5"/>
  <c r="X2325" i="5" s="1"/>
  <c r="V2326" i="5"/>
  <c r="E2326" i="5"/>
  <c r="V2327" i="5"/>
  <c r="E2327" i="5"/>
  <c r="V2328" i="5"/>
  <c r="E2328" i="5"/>
  <c r="X2328" i="5" s="1"/>
  <c r="V2329" i="5"/>
  <c r="E2329" i="5"/>
  <c r="V2330" i="5"/>
  <c r="E2330" i="5"/>
  <c r="V2331" i="5"/>
  <c r="E2331" i="5"/>
  <c r="X2331" i="5" s="1"/>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V2342" i="5"/>
  <c r="E2342" i="5"/>
  <c r="X2342" i="5" s="1"/>
  <c r="V2343" i="5"/>
  <c r="E2343" i="5"/>
  <c r="X2343" i="5" s="1"/>
  <c r="V2344" i="5"/>
  <c r="E2344" i="5"/>
  <c r="V2345" i="5"/>
  <c r="E2345" i="5"/>
  <c r="X2345" i="5" s="1"/>
  <c r="V2346" i="5"/>
  <c r="E2346" i="5"/>
  <c r="X2346" i="5" s="1"/>
  <c r="V2347" i="5"/>
  <c r="E2347" i="5"/>
  <c r="V2348" i="5"/>
  <c r="E2348" i="5"/>
  <c r="X2348" i="5" s="1"/>
  <c r="V2349" i="5"/>
  <c r="E2349" i="5"/>
  <c r="X2349" i="5" s="1"/>
  <c r="V2350" i="5"/>
  <c r="E2350" i="5"/>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V2361" i="5"/>
  <c r="E2361" i="5"/>
  <c r="X2361" i="5" s="1"/>
  <c r="V2362" i="5"/>
  <c r="E2362" i="5"/>
  <c r="V2363" i="5"/>
  <c r="E2363" i="5"/>
  <c r="V2364" i="5"/>
  <c r="E2364" i="5"/>
  <c r="X2364" i="5" s="1"/>
  <c r="V2365" i="5"/>
  <c r="E2365" i="5"/>
  <c r="X2365" i="5" s="1"/>
  <c r="V2366" i="5"/>
  <c r="E2366" i="5"/>
  <c r="X2366" i="5" s="1"/>
  <c r="V2367" i="5"/>
  <c r="E2367" i="5"/>
  <c r="X2367" i="5" s="1"/>
  <c r="V2368" i="5"/>
  <c r="E2368" i="5"/>
  <c r="V2369" i="5"/>
  <c r="E2369" i="5"/>
  <c r="V2370" i="5"/>
  <c r="E2370" i="5"/>
  <c r="X2370" i="5" s="1"/>
  <c r="V2371" i="5"/>
  <c r="E2371" i="5"/>
  <c r="V2372" i="5"/>
  <c r="E2372" i="5"/>
  <c r="X2372" i="5" s="1"/>
  <c r="V2373" i="5"/>
  <c r="E2373" i="5"/>
  <c r="X2373" i="5" s="1"/>
  <c r="V2374" i="5"/>
  <c r="E2374" i="5"/>
  <c r="V2375" i="5"/>
  <c r="E2375" i="5"/>
  <c r="X2375" i="5" s="1"/>
  <c r="V2376" i="5"/>
  <c r="E2376" i="5"/>
  <c r="X2376" i="5" s="1"/>
  <c r="V2377" i="5"/>
  <c r="E2377" i="5"/>
  <c r="V2378" i="5"/>
  <c r="E2378" i="5"/>
  <c r="V2379" i="5"/>
  <c r="E2379" i="5"/>
  <c r="X2379" i="5" s="1"/>
  <c r="V2380" i="5"/>
  <c r="E2380" i="5"/>
  <c r="X2380" i="5" s="1"/>
  <c r="V2381" i="5"/>
  <c r="E2381" i="5"/>
  <c r="V2382" i="5"/>
  <c r="E2382" i="5"/>
  <c r="X2382" i="5" s="1"/>
  <c r="V2383" i="5"/>
  <c r="E2383" i="5"/>
  <c r="V2384" i="5"/>
  <c r="E2384" i="5"/>
  <c r="V2385" i="5"/>
  <c r="E2385" i="5"/>
  <c r="X2385" i="5" s="1"/>
  <c r="V2386" i="5"/>
  <c r="E2386" i="5"/>
  <c r="V2387" i="5"/>
  <c r="E2387" i="5"/>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V2396" i="5"/>
  <c r="E2396" i="5"/>
  <c r="V2397" i="5"/>
  <c r="E2397" i="5"/>
  <c r="X2397" i="5" s="1"/>
  <c r="V2398" i="5"/>
  <c r="E2398" i="5"/>
  <c r="V2399" i="5"/>
  <c r="E2399" i="5"/>
  <c r="V2400" i="5"/>
  <c r="E2400" i="5"/>
  <c r="X2400" i="5" s="1"/>
  <c r="V2401" i="5"/>
  <c r="E2401" i="5"/>
  <c r="V2402" i="5"/>
  <c r="E2402" i="5"/>
  <c r="V2403" i="5"/>
  <c r="E2403" i="5"/>
  <c r="X2403" i="5" s="1"/>
  <c r="V2404" i="5"/>
  <c r="E2404" i="5"/>
  <c r="V2405" i="5"/>
  <c r="E2405" i="5"/>
  <c r="V2406" i="5"/>
  <c r="E2406" i="5"/>
  <c r="X2406" i="5" s="1"/>
  <c r="V2407" i="5"/>
  <c r="E2407" i="5"/>
  <c r="V2408" i="5"/>
  <c r="E2408" i="5"/>
  <c r="V2409" i="5"/>
  <c r="E2409" i="5"/>
  <c r="X2409" i="5" s="1"/>
  <c r="V2410" i="5"/>
  <c r="E2410" i="5"/>
  <c r="V2411" i="5"/>
  <c r="E2411" i="5"/>
  <c r="V2412" i="5"/>
  <c r="E2412" i="5"/>
  <c r="X2412" i="5" s="1"/>
  <c r="V2413" i="5"/>
  <c r="E2413" i="5"/>
  <c r="V2414" i="5"/>
  <c r="E2414" i="5"/>
  <c r="V2415" i="5"/>
  <c r="E2415" i="5"/>
  <c r="X2415" i="5" s="1"/>
  <c r="V2416" i="5"/>
  <c r="E2416" i="5"/>
  <c r="V2417" i="5"/>
  <c r="E2417" i="5"/>
  <c r="V2418" i="5"/>
  <c r="E2418" i="5"/>
  <c r="X2418" i="5" s="1"/>
  <c r="V2419" i="5"/>
  <c r="E2419" i="5"/>
  <c r="V2420" i="5"/>
  <c r="E2420" i="5"/>
  <c r="V2421" i="5"/>
  <c r="E2421" i="5"/>
  <c r="X2421" i="5" s="1"/>
  <c r="V2422" i="5"/>
  <c r="E2422" i="5"/>
  <c r="V2423" i="5"/>
  <c r="E2423" i="5"/>
  <c r="V2424" i="5"/>
  <c r="E2424" i="5"/>
  <c r="X2424" i="5" s="1"/>
  <c r="V2425" i="5"/>
  <c r="E2425" i="5"/>
  <c r="V2426" i="5"/>
  <c r="E2426" i="5"/>
  <c r="V2427" i="5"/>
  <c r="E2427" i="5"/>
  <c r="X2427" i="5" s="1"/>
  <c r="V2428" i="5"/>
  <c r="E2428" i="5"/>
  <c r="V2429" i="5"/>
  <c r="E2429" i="5"/>
  <c r="X2429" i="5" s="1"/>
  <c r="V2430" i="5"/>
  <c r="E2430" i="5"/>
  <c r="X2430" i="5" s="1"/>
  <c r="V2431" i="5"/>
  <c r="E2431" i="5"/>
  <c r="V2432" i="5"/>
  <c r="E2432" i="5"/>
  <c r="V2433" i="5"/>
  <c r="E2433" i="5"/>
  <c r="X2433" i="5" s="1"/>
  <c r="V2434" i="5"/>
  <c r="E2434" i="5"/>
  <c r="V2435" i="5"/>
  <c r="E2435" i="5"/>
  <c r="V2436" i="5"/>
  <c r="E2436" i="5"/>
  <c r="X2436" i="5" s="1"/>
  <c r="V2437" i="5"/>
  <c r="E2437" i="5"/>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V2447" i="5"/>
  <c r="E2447" i="5"/>
  <c r="X2447" i="5" s="1"/>
  <c r="V2448" i="5"/>
  <c r="E2448" i="5"/>
  <c r="X2448" i="5" s="1"/>
  <c r="V2449" i="5"/>
  <c r="E2449" i="5"/>
  <c r="V2450" i="5"/>
  <c r="E2450" i="5"/>
  <c r="X2450" i="5" s="1"/>
  <c r="V2451" i="5"/>
  <c r="E2451" i="5"/>
  <c r="X2451" i="5" s="1"/>
  <c r="V2452" i="5"/>
  <c r="E2452" i="5"/>
  <c r="V2453" i="5"/>
  <c r="E2453" i="5"/>
  <c r="X2453" i="5" s="1"/>
  <c r="V2454" i="5"/>
  <c r="E2454" i="5"/>
  <c r="X2454" i="5" s="1"/>
  <c r="V2455" i="5"/>
  <c r="E2455" i="5"/>
  <c r="V2456" i="5"/>
  <c r="E2456" i="5"/>
  <c r="X2456" i="5" s="1"/>
  <c r="V2457" i="5"/>
  <c r="E2457" i="5"/>
  <c r="X2457" i="5" s="1"/>
  <c r="V2458" i="5"/>
  <c r="E2458" i="5"/>
  <c r="V2459" i="5"/>
  <c r="E2459" i="5"/>
  <c r="V2460" i="5"/>
  <c r="E2460" i="5"/>
  <c r="X2460" i="5" s="1"/>
  <c r="V2461" i="5"/>
  <c r="E2461" i="5"/>
  <c r="X2461" i="5" s="1"/>
  <c r="V2462" i="5"/>
  <c r="E2462" i="5"/>
  <c r="X2462" i="5" s="1"/>
  <c r="V2463" i="5"/>
  <c r="E2463" i="5"/>
  <c r="X2463" i="5" s="1"/>
  <c r="V2464" i="5"/>
  <c r="E2464" i="5"/>
  <c r="V2465" i="5"/>
  <c r="E2465" i="5"/>
  <c r="V2466" i="5"/>
  <c r="E2466" i="5"/>
  <c r="X2466" i="5" s="1"/>
  <c r="V2467" i="5"/>
  <c r="E2467" i="5"/>
  <c r="V2468" i="5"/>
  <c r="E2468" i="5"/>
  <c r="V2469" i="5"/>
  <c r="E2469" i="5"/>
  <c r="X2469" i="5" s="1"/>
  <c r="V2470" i="5"/>
  <c r="E2470" i="5"/>
  <c r="V2471" i="5"/>
  <c r="E2471" i="5"/>
  <c r="V2472" i="5"/>
  <c r="E2472" i="5"/>
  <c r="X2472" i="5" s="1"/>
  <c r="V2473" i="5"/>
  <c r="E2473" i="5"/>
  <c r="V2474" i="5"/>
  <c r="E2474" i="5"/>
  <c r="X2474" i="5" s="1"/>
  <c r="V2475" i="5"/>
  <c r="E2475" i="5"/>
  <c r="X2475" i="5" s="1"/>
  <c r="V2476" i="5"/>
  <c r="E2476" i="5"/>
  <c r="V2477" i="5"/>
  <c r="E2477" i="5"/>
  <c r="X2477" i="5" s="1"/>
  <c r="V2478" i="5"/>
  <c r="E2478" i="5"/>
  <c r="X2478" i="5" s="1"/>
  <c r="V2479" i="5"/>
  <c r="E2479" i="5"/>
  <c r="V2480" i="5"/>
  <c r="E2480" i="5"/>
  <c r="V2481" i="5"/>
  <c r="E2481" i="5"/>
  <c r="X2481" i="5" s="1"/>
  <c r="V2482" i="5"/>
  <c r="E2482" i="5"/>
  <c r="V2483" i="5"/>
  <c r="E2483" i="5"/>
  <c r="V2484" i="5"/>
  <c r="E2484" i="5"/>
  <c r="X2484" i="5" s="1"/>
  <c r="V2485" i="5"/>
  <c r="E2485" i="5"/>
  <c r="V2486" i="5"/>
  <c r="E2486" i="5"/>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B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G10" i="6" s="1"/>
  <c r="H10" i="6" s="1"/>
  <c r="D10" i="6" s="1"/>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G16" i="6" s="1"/>
  <c r="H16" i="6" s="1"/>
  <c r="B15" i="6"/>
  <c r="B14" i="6"/>
  <c r="G14" i="6" s="1"/>
  <c r="H14" i="6" s="1"/>
  <c r="H13" i="6"/>
  <c r="B12" i="6"/>
  <c r="G12" i="6" s="1"/>
  <c r="H12" i="6" s="1"/>
  <c r="D12" i="6" s="1"/>
  <c r="B11" i="6"/>
  <c r="G11" i="6" s="1"/>
  <c r="H11" i="6" s="1"/>
  <c r="D11" i="6" s="1"/>
  <c r="G9" i="6"/>
  <c r="H9" i="6"/>
  <c r="B8" i="6"/>
  <c r="G8" i="6"/>
  <c r="H8" i="6" s="1"/>
  <c r="D8" i="6" s="1"/>
  <c r="B7" i="6"/>
  <c r="G7" i="6"/>
  <c r="H7" i="6" s="1"/>
  <c r="D7" i="6" s="1"/>
  <c r="B6" i="6"/>
  <c r="G6" i="6"/>
  <c r="B5" i="6"/>
  <c r="F6" i="6"/>
  <c r="H6" i="6" s="1"/>
  <c r="D6" i="6" s="1"/>
  <c r="B4" i="6"/>
  <c r="G4" i="6"/>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P44" i="4"/>
  <c r="P43" i="4"/>
  <c r="Q43" i="4" s="1"/>
  <c r="P41" i="4"/>
  <c r="P40" i="4"/>
  <c r="P39" i="4"/>
  <c r="B39" i="4" s="1"/>
  <c r="P38" i="4"/>
  <c r="P37" i="4"/>
  <c r="Q37" i="4" s="1"/>
  <c r="P35" i="4"/>
  <c r="P34" i="4"/>
  <c r="P33" i="4"/>
  <c r="P32" i="4"/>
  <c r="P31" i="4"/>
  <c r="Q31" i="4" s="1"/>
  <c r="P29" i="4"/>
  <c r="B29" i="4" s="1"/>
  <c r="A17" i="6" s="1"/>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X235"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F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X1637"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I73" i="5"/>
  <c r="F109" i="5"/>
  <c r="R109" i="5"/>
  <c r="R133" i="5"/>
  <c r="F133" i="5"/>
  <c r="F169" i="5"/>
  <c r="R169" i="5"/>
  <c r="X169" i="5"/>
  <c r="H195" i="5"/>
  <c r="F195" i="5"/>
  <c r="X195" i="5"/>
  <c r="R195" i="5"/>
  <c r="I195" i="5"/>
  <c r="J195" i="5"/>
  <c r="H67" i="5"/>
  <c r="R67" i="5"/>
  <c r="J67" i="5"/>
  <c r="I67" i="5"/>
  <c r="F67" i="5"/>
  <c r="H19" i="5"/>
  <c r="R19" i="5"/>
  <c r="J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X89" i="5"/>
  <c r="I89" i="5"/>
  <c r="F129" i="5"/>
  <c r="H199" i="5"/>
  <c r="R199" i="5"/>
  <c r="J199" i="5"/>
  <c r="I199" i="5"/>
  <c r="F199" i="5"/>
  <c r="X199" i="5"/>
  <c r="H131" i="5"/>
  <c r="F131" i="5"/>
  <c r="X131" i="5"/>
  <c r="I131" i="5"/>
  <c r="R131" i="5"/>
  <c r="J131" i="5"/>
  <c r="H21" i="5"/>
  <c r="J21" i="5"/>
  <c r="R57" i="5"/>
  <c r="X57" i="5"/>
  <c r="I57" i="5"/>
  <c r="F105" i="5"/>
  <c r="R105" i="5"/>
  <c r="H119" i="5"/>
  <c r="F119" i="5"/>
  <c r="I119" i="5"/>
  <c r="R119" i="5"/>
  <c r="J119" i="5"/>
  <c r="R197" i="5"/>
  <c r="F197" i="5"/>
  <c r="H223" i="5"/>
  <c r="R223" i="5"/>
  <c r="J223" i="5"/>
  <c r="F223" i="5"/>
  <c r="I223" i="5"/>
  <c r="X223" i="5"/>
  <c r="R229" i="5"/>
  <c r="F229" i="5"/>
  <c r="X229" i="5"/>
  <c r="R337" i="5"/>
  <c r="J337" i="5"/>
  <c r="H337" i="5"/>
  <c r="F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T1003" i="5"/>
  <c r="S1003" i="5"/>
  <c r="AB1003" i="5"/>
  <c r="H219" i="5"/>
  <c r="I219" i="5"/>
  <c r="AB290" i="5"/>
  <c r="I349" i="5"/>
  <c r="J349" i="5"/>
  <c r="H349" i="5"/>
  <c r="F349" i="5"/>
  <c r="X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R317" i="5"/>
  <c r="J317" i="5"/>
  <c r="H317" i="5"/>
  <c r="I34" i="5"/>
  <c r="X49" i="5"/>
  <c r="I50" i="5"/>
  <c r="X65"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I742" i="5"/>
  <c r="F742" i="5"/>
  <c r="X742" i="5"/>
  <c r="AB322" i="5"/>
  <c r="J23" i="5"/>
  <c r="AB32" i="5"/>
  <c r="J39" i="5"/>
  <c r="X53" i="5"/>
  <c r="J55" i="5"/>
  <c r="X69"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X361" i="5"/>
  <c r="X393" i="5"/>
  <c r="AB413" i="5"/>
  <c r="AB421" i="5"/>
  <c r="AB429" i="5"/>
  <c r="AB437" i="5"/>
  <c r="AB44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43"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91" i="5"/>
  <c r="H1091" i="5"/>
  <c r="J1091" i="5"/>
  <c r="F1091" i="5"/>
  <c r="H1118" i="5"/>
  <c r="F1118" i="5"/>
  <c r="R1132" i="5"/>
  <c r="X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T1972" i="5"/>
  <c r="AB1972" i="5"/>
  <c r="I2033" i="5"/>
  <c r="F2033" i="5"/>
  <c r="X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X2021" i="5"/>
  <c r="J2021"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40" i="5"/>
  <c r="X52" i="5"/>
  <c r="X56" i="5"/>
  <c r="X64" i="5"/>
  <c r="X68"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T614" i="5"/>
  <c r="I616" i="5"/>
  <c r="T618" i="5"/>
  <c r="I620" i="5"/>
  <c r="X622" i="5"/>
  <c r="T622" i="5"/>
  <c r="I624" i="5"/>
  <c r="X626" i="5"/>
  <c r="T626" i="5"/>
  <c r="I628"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X865" i="5"/>
  <c r="I881" i="5"/>
  <c r="X881" i="5"/>
  <c r="I897" i="5"/>
  <c r="I913" i="5"/>
  <c r="X913" i="5"/>
  <c r="AB934"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F1458" i="5"/>
  <c r="J1469" i="5"/>
  <c r="H1469" i="5"/>
  <c r="X1469" i="5"/>
  <c r="R1469" i="5"/>
  <c r="AB1484" i="5"/>
  <c r="T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R1293" i="5"/>
  <c r="X1301" i="5"/>
  <c r="R1301"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AB1419" i="5"/>
  <c r="J1423" i="5"/>
  <c r="X1427" i="5"/>
  <c r="AB1427" i="5"/>
  <c r="X1430" i="5"/>
  <c r="J1431" i="5"/>
  <c r="X1435"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T1658" i="5"/>
  <c r="S1658" i="5"/>
  <c r="X1664" i="5"/>
  <c r="AB1675" i="5"/>
  <c r="AB1690" i="5"/>
  <c r="T1690" i="5"/>
  <c r="S1690" i="5"/>
  <c r="AB1707" i="5"/>
  <c r="AB1722" i="5"/>
  <c r="T1722" i="5"/>
  <c r="S1722" i="5"/>
  <c r="R1728" i="5"/>
  <c r="J1728" i="5"/>
  <c r="I1728" i="5"/>
  <c r="H1728" i="5"/>
  <c r="X1741" i="5"/>
  <c r="T1744" i="5"/>
  <c r="S1744" i="5"/>
  <c r="AB1744" i="5"/>
  <c r="H1749" i="5"/>
  <c r="AB1910" i="5"/>
  <c r="T1910" i="5"/>
  <c r="S1910" i="5"/>
  <c r="AB1547" i="5"/>
  <c r="X1553" i="5"/>
  <c r="J1553" i="5"/>
  <c r="R1557" i="5"/>
  <c r="J1557" i="5"/>
  <c r="X1561" i="5"/>
  <c r="R1561" i="5"/>
  <c r="J1561" i="5"/>
  <c r="X1565" i="5"/>
  <c r="R1565" i="5"/>
  <c r="J1565" i="5"/>
  <c r="R1569" i="5"/>
  <c r="J1569" i="5"/>
  <c r="X1573" i="5"/>
  <c r="R1573" i="5"/>
  <c r="J1573" i="5"/>
  <c r="R1577" i="5"/>
  <c r="R1581" i="5"/>
  <c r="J1581" i="5"/>
  <c r="X1585" i="5"/>
  <c r="R1585" i="5"/>
  <c r="J1585" i="5"/>
  <c r="X1589" i="5"/>
  <c r="R1589" i="5"/>
  <c r="J1589" i="5"/>
  <c r="X1597" i="5"/>
  <c r="R1597" i="5"/>
  <c r="J1597" i="5"/>
  <c r="X1601" i="5"/>
  <c r="R1601" i="5"/>
  <c r="J1601" i="5"/>
  <c r="R1605" i="5"/>
  <c r="J1605" i="5"/>
  <c r="X1613"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9" i="5"/>
  <c r="H1790" i="5"/>
  <c r="X1793" i="5"/>
  <c r="H1794"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X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X2084" i="5"/>
  <c r="F1816" i="5"/>
  <c r="T1817" i="5"/>
  <c r="AB1826" i="5"/>
  <c r="X1843"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X1886" i="5"/>
  <c r="T1889" i="5"/>
  <c r="S1892" i="5"/>
  <c r="I1894" i="5"/>
  <c r="F1894" i="5"/>
  <c r="X1894" i="5"/>
  <c r="T1897" i="5"/>
  <c r="S1900" i="5"/>
  <c r="I1902" i="5"/>
  <c r="F1902" i="5"/>
  <c r="T1905" i="5"/>
  <c r="J1908" i="5"/>
  <c r="X1912" i="5"/>
  <c r="J1912" i="5"/>
  <c r="X1916" i="5"/>
  <c r="J1916" i="5"/>
  <c r="J1920" i="5"/>
  <c r="T1933" i="5"/>
  <c r="S1933" i="5"/>
  <c r="R1935" i="5"/>
  <c r="J1935" i="5"/>
  <c r="I1935" i="5"/>
  <c r="H1935" i="5"/>
  <c r="AB1942" i="5"/>
  <c r="AB1965" i="5"/>
  <c r="T1965" i="5"/>
  <c r="S1965" i="5"/>
  <c r="AB1978"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AB1881" i="5"/>
  <c r="X1889" i="5"/>
  <c r="AB1889" i="5"/>
  <c r="X1897" i="5"/>
  <c r="AB1897" i="5"/>
  <c r="AB1905" i="5"/>
  <c r="AB1908" i="5"/>
  <c r="AB1912" i="5"/>
  <c r="AB1916" i="5"/>
  <c r="AB1920" i="5"/>
  <c r="T1925" i="5"/>
  <c r="S1925" i="5"/>
  <c r="R1927" i="5"/>
  <c r="J1927" i="5"/>
  <c r="I1927" i="5"/>
  <c r="H1927" i="5"/>
  <c r="X1928" i="5"/>
  <c r="R1928" i="5"/>
  <c r="J1928" i="5"/>
  <c r="AB1945"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R2019" i="5"/>
  <c r="J2019" i="5"/>
  <c r="I2019" i="5"/>
  <c r="H2019" i="5"/>
  <c r="AB2033" i="5"/>
  <c r="T2033" i="5"/>
  <c r="S2033" i="5"/>
  <c r="F2035" i="5"/>
  <c r="AB2046" i="5"/>
  <c r="S2054" i="5"/>
  <c r="X2056" i="5"/>
  <c r="S2062" i="5"/>
  <c r="R2072" i="5"/>
  <c r="J2072" i="5"/>
  <c r="I2072" i="5"/>
  <c r="H2072" i="5"/>
  <c r="T2082" i="5"/>
  <c r="AB2082" i="5"/>
  <c r="S2082" i="5"/>
  <c r="X2093"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4" i="5"/>
  <c r="X1972" i="5"/>
  <c r="X1976" i="5"/>
  <c r="X1984" i="5"/>
  <c r="X1988" i="5"/>
  <c r="X1996" i="5"/>
  <c r="X2000" i="5"/>
  <c r="X2008" i="5"/>
  <c r="X2020" i="5"/>
  <c r="X2024" i="5"/>
  <c r="X2032" i="5"/>
  <c r="X2036"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X2371" i="5"/>
  <c r="R2117" i="5"/>
  <c r="F2126" i="5"/>
  <c r="X2126" i="5"/>
  <c r="X2129" i="5"/>
  <c r="R2129" i="5"/>
  <c r="J2129" i="5"/>
  <c r="R2132" i="5"/>
  <c r="J2132" i="5"/>
  <c r="I2132" i="5"/>
  <c r="H2132" i="5"/>
  <c r="S2135" i="5"/>
  <c r="H2141" i="5"/>
  <c r="H2142" i="5"/>
  <c r="F2146" i="5"/>
  <c r="X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X2225"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X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H27" i="6" s="1"/>
  <c r="D27" i="6" s="1"/>
  <c r="F2442" i="5"/>
  <c r="J2442" i="5"/>
  <c r="I2442" i="5"/>
  <c r="H2442" i="5"/>
  <c r="AB2460" i="5"/>
  <c r="F2497" i="5"/>
  <c r="R2497" i="5"/>
  <c r="J2497" i="5"/>
  <c r="I2497" i="5"/>
  <c r="H2497" i="5"/>
  <c r="T2501" i="5"/>
  <c r="S2501" i="5"/>
  <c r="F64" i="6"/>
  <c r="G5" i="6"/>
  <c r="H5" i="6"/>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B20" i="6"/>
  <c r="F25" i="6"/>
  <c r="F45" i="6" s="1"/>
  <c r="AB2447" i="5"/>
  <c r="S2447" i="5"/>
  <c r="F2458" i="5"/>
  <c r="X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19" i="6"/>
  <c r="A38" i="2"/>
  <c r="J4" i="5"/>
  <c r="B41" i="4"/>
  <c r="B59" i="4" s="1"/>
  <c r="A42"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G32" i="6" s="1"/>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s="1"/>
  <c r="J306" i="5"/>
  <c r="J2417" i="5"/>
  <c r="J2160" i="5"/>
  <c r="F1876" i="5"/>
  <c r="X1801" i="5"/>
  <c r="R1770" i="5"/>
  <c r="R1700" i="5"/>
  <c r="X1609" i="5"/>
  <c r="X1577" i="5"/>
  <c r="I1696" i="5"/>
  <c r="I1672" i="5"/>
  <c r="F1126" i="5"/>
  <c r="F875" i="5"/>
  <c r="R888" i="5"/>
  <c r="X829" i="5"/>
  <c r="F783" i="5"/>
  <c r="R757" i="5"/>
  <c r="I588" i="5"/>
  <c r="R431" i="5"/>
  <c r="J435" i="5"/>
  <c r="F102"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s="1"/>
  <c r="B37" i="6"/>
  <c r="G37" i="6"/>
  <c r="B42" i="6"/>
  <c r="G42" i="6"/>
  <c r="B40" i="6"/>
  <c r="G40" i="6" s="1"/>
  <c r="B50" i="6"/>
  <c r="G50" i="6" s="1"/>
  <c r="B25" i="6"/>
  <c r="G25" i="6"/>
  <c r="H25" i="6" s="1"/>
  <c r="D25" i="6" s="1"/>
  <c r="B35" i="6"/>
  <c r="G35" i="6" s="1"/>
  <c r="B39" i="6"/>
  <c r="G39" i="6" s="1"/>
  <c r="F24" i="6"/>
  <c r="B44" i="6"/>
  <c r="G44" i="6"/>
  <c r="B49" i="6"/>
  <c r="G49" i="6"/>
  <c r="B34" i="6"/>
  <c r="G34" i="6" s="1"/>
  <c r="B29" i="6"/>
  <c r="G29" i="6" s="1"/>
  <c r="B24" i="6"/>
  <c r="G24" i="6"/>
  <c r="G19" i="6"/>
  <c r="H19" i="6" s="1"/>
  <c r="D19" i="6" s="1"/>
  <c r="F2426" i="5"/>
  <c r="X2426" i="5"/>
  <c r="R2426" i="5"/>
  <c r="J2426" i="5"/>
  <c r="I2426" i="5"/>
  <c r="H2426" i="5"/>
  <c r="F2446" i="5"/>
  <c r="H2446" i="5"/>
  <c r="X2446" i="5"/>
  <c r="J2446" i="5"/>
  <c r="I2446" i="5"/>
  <c r="R2446" i="5"/>
  <c r="G22" i="6"/>
  <c r="H22" i="6" s="1"/>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B45" i="6"/>
  <c r="G45" i="6" s="1"/>
  <c r="D17" i="6"/>
  <c r="H2439" i="5"/>
  <c r="F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30" i="6"/>
  <c r="H30" i="6" s="1"/>
  <c r="D30" i="6" s="1"/>
  <c r="F2410" i="5"/>
  <c r="X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H32" i="6" s="1"/>
  <c r="D32" i="6" s="1"/>
  <c r="F52" i="6"/>
  <c r="H52" i="6" s="1"/>
  <c r="D52" i="6" s="1"/>
  <c r="F37" i="6"/>
  <c r="H37" i="6"/>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F39" i="6"/>
  <c r="H39" i="6" s="1"/>
  <c r="D39" i="6" s="1"/>
  <c r="F65" i="6"/>
  <c r="C2"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X100"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9" i="5"/>
  <c r="X12" i="5"/>
  <c r="X14" i="5"/>
  <c r="X17" i="5"/>
  <c r="X11" i="5"/>
  <c r="X15" i="5"/>
  <c r="X8" i="5"/>
  <c r="X7" i="5"/>
  <c r="X16" i="5"/>
  <c r="S17" i="5"/>
  <c r="S12" i="5"/>
  <c r="S16" i="5"/>
  <c r="S15" i="5"/>
  <c r="S13" i="5"/>
  <c r="S14" i="5"/>
  <c r="S10" i="5"/>
  <c r="S11" i="5"/>
  <c r="S8" i="5"/>
  <c r="S9" i="5"/>
  <c r="S7" i="5"/>
  <c r="G64" i="6" a="1"/>
  <c r="C6" i="5" l="1"/>
  <c r="F69" i="6" s="1"/>
  <c r="C69" i="6" s="1"/>
  <c r="B5" i="5"/>
  <c r="C20" i="6"/>
  <c r="D20" i="6"/>
  <c r="B69" i="4"/>
  <c r="A50" i="6" s="1"/>
  <c r="A25" i="6"/>
  <c r="A27" i="6"/>
  <c r="A14" i="6"/>
  <c r="C5" i="6"/>
  <c r="K68" i="6"/>
  <c r="D22" i="6"/>
  <c r="C42" i="6"/>
  <c r="F47" i="6"/>
  <c r="H47" i="6" s="1"/>
  <c r="C52" i="6"/>
  <c r="C22" i="6"/>
  <c r="C32" i="6"/>
  <c r="C27" i="6"/>
  <c r="C17" i="6"/>
  <c r="C37" i="6"/>
  <c r="D16" i="6"/>
  <c r="B21" i="6"/>
  <c r="F26" i="6" s="1"/>
  <c r="F54" i="6" s="1"/>
  <c r="F21" i="6"/>
  <c r="B46" i="6"/>
  <c r="G46" i="6" s="1"/>
  <c r="C16" i="6"/>
  <c r="H45" i="6"/>
  <c r="D45" i="6" s="1"/>
  <c r="C15" i="6"/>
  <c r="K66" i="6"/>
  <c r="D15" i="6"/>
  <c r="B89" i="4"/>
  <c r="A63" i="6" s="1"/>
  <c r="B81" i="4"/>
  <c r="A58" i="6" s="1"/>
  <c r="B37" i="4"/>
  <c r="A23" i="6" s="1"/>
  <c r="B75" i="4"/>
  <c r="A54" i="6" s="1"/>
  <c r="B67" i="4"/>
  <c r="A48" i="6" s="1"/>
  <c r="B77" i="4"/>
  <c r="A55" i="6" s="1"/>
  <c r="B55" i="4"/>
  <c r="A38" i="6" s="1"/>
  <c r="B31" i="4"/>
  <c r="A18" i="6" s="1"/>
  <c r="B87" i="4"/>
  <c r="A62" i="6" s="1"/>
  <c r="B83" i="4"/>
  <c r="A59" i="6" s="1"/>
  <c r="B61" i="4"/>
  <c r="A43" i="6" s="1"/>
  <c r="B49" i="4"/>
  <c r="A33" i="6" s="1"/>
  <c r="B85" i="4"/>
  <c r="A60" i="6" s="1"/>
  <c r="B79" i="4"/>
  <c r="A57" i="6" s="1"/>
  <c r="B43" i="4"/>
  <c r="A28" i="6" s="1"/>
  <c r="F40" i="6"/>
  <c r="H40" i="6" s="1"/>
  <c r="F50" i="6"/>
  <c r="H50" i="6" s="1"/>
  <c r="D50" i="6" s="1"/>
  <c r="F35" i="6"/>
  <c r="H35" i="6" s="1"/>
  <c r="D35" i="6" s="1"/>
  <c r="F66" i="6"/>
  <c r="C45" i="6"/>
  <c r="A26" i="6"/>
  <c r="D49" i="4"/>
  <c r="C25" i="6"/>
  <c r="C30" i="6"/>
  <c r="D43" i="4"/>
  <c r="C14" i="6"/>
  <c r="K65" i="6"/>
  <c r="D14" i="6"/>
  <c r="C34" i="6"/>
  <c r="D34" i="6"/>
  <c r="C39" i="6"/>
  <c r="H24" i="6"/>
  <c r="D24" i="6" s="1"/>
  <c r="F29" i="6"/>
  <c r="H29" i="6" s="1"/>
  <c r="D29" i="6" s="1"/>
  <c r="B65" i="4"/>
  <c r="A47" i="6" s="1"/>
  <c r="B51" i="4"/>
  <c r="A35" i="6" s="1"/>
  <c r="C19" i="6"/>
  <c r="B71" i="4"/>
  <c r="A52" i="6" s="1"/>
  <c r="F49" i="6"/>
  <c r="H49" i="6" s="1"/>
  <c r="D49" i="6" s="1"/>
  <c r="B53" i="4"/>
  <c r="A37" i="6" s="1"/>
  <c r="B57" i="4"/>
  <c r="A40" i="6" s="1"/>
  <c r="C24" i="6"/>
  <c r="C44" i="6"/>
  <c r="C49" i="6"/>
  <c r="C12" i="6"/>
  <c r="A16" i="6"/>
  <c r="C11" i="6"/>
  <c r="C8" i="6"/>
  <c r="C10" i="6"/>
  <c r="C9" i="6"/>
  <c r="C7" i="6"/>
  <c r="C6" i="6"/>
  <c r="B70" i="4"/>
  <c r="A51" i="6" s="1"/>
  <c r="D31" i="4"/>
  <c r="B64" i="4"/>
  <c r="A46" i="6" s="1"/>
  <c r="B33" i="4"/>
  <c r="A20" i="6" s="1"/>
  <c r="B63" i="4"/>
  <c r="A45" i="6" s="1"/>
  <c r="D4" i="6"/>
  <c r="C4" i="6"/>
  <c r="A24" i="6"/>
  <c r="B35" i="4"/>
  <c r="A22" i="6" s="1"/>
  <c r="B56" i="4"/>
  <c r="A39" i="6" s="1"/>
  <c r="G37" i="4"/>
  <c r="B68" i="4"/>
  <c r="A49" i="6" s="1"/>
  <c r="G43" i="4"/>
  <c r="G64" i="6"/>
  <c r="B50" i="4"/>
  <c r="A34" i="6" s="1"/>
  <c r="G49" i="4"/>
  <c r="G55" i="4"/>
  <c r="G31" i="4"/>
  <c r="D61" i="4"/>
  <c r="G74" i="4"/>
  <c r="G61" i="4"/>
  <c r="D55" i="4"/>
  <c r="D37" i="4"/>
  <c r="D67" i="4"/>
  <c r="V6" i="5" l="1"/>
  <c r="G6" i="5" s="1"/>
  <c r="AB6" i="5"/>
  <c r="G65" i="6"/>
  <c r="H65" i="6" s="1"/>
  <c r="G67" i="6"/>
  <c r="AB5" i="5"/>
  <c r="G68" i="6"/>
  <c r="H68" i="6" s="1"/>
  <c r="G66" i="6"/>
  <c r="H66" i="6" s="1"/>
  <c r="V5" i="5"/>
  <c r="H54" i="6"/>
  <c r="D54" i="6" s="1"/>
  <c r="F58" i="6"/>
  <c r="H58" i="6" s="1"/>
  <c r="C58" i="6" s="1"/>
  <c r="F62" i="6"/>
  <c r="H62" i="6" s="1"/>
  <c r="D62" i="6" s="1"/>
  <c r="F63" i="6"/>
  <c r="H63" i="6" s="1"/>
  <c r="C63" i="6" s="1"/>
  <c r="B36" i="6"/>
  <c r="G36" i="6" s="1"/>
  <c r="D47" i="6"/>
  <c r="C47" i="6"/>
  <c r="G21" i="6"/>
  <c r="H21" i="6" s="1"/>
  <c r="B41" i="6"/>
  <c r="G41" i="6" s="1"/>
  <c r="B26" i="6"/>
  <c r="G26" i="6" s="1"/>
  <c r="H26" i="6" s="1"/>
  <c r="B31" i="6"/>
  <c r="G31" i="6" s="1"/>
  <c r="B51" i="6"/>
  <c r="G51" i="6" s="1"/>
  <c r="F46" i="6"/>
  <c r="H46" i="6" s="1"/>
  <c r="F67" i="6"/>
  <c r="F36" i="6"/>
  <c r="F31" i="6"/>
  <c r="F41" i="6"/>
  <c r="F51" i="6"/>
  <c r="H51" i="6" s="1"/>
  <c r="F55" i="6"/>
  <c r="F56" i="6" s="1"/>
  <c r="H56" i="6" s="1"/>
  <c r="D40" i="6"/>
  <c r="C40" i="6"/>
  <c r="F60" i="6"/>
  <c r="H60" i="6" s="1"/>
  <c r="D60" i="6" s="1"/>
  <c r="F57" i="6"/>
  <c r="H57" i="6" s="1"/>
  <c r="C35" i="6"/>
  <c r="F59" i="6"/>
  <c r="H59" i="6" s="1"/>
  <c r="C50" i="6"/>
  <c r="C62" i="6"/>
  <c r="C29" i="6"/>
  <c r="C54" i="6"/>
  <c r="B64" i="6"/>
  <c r="H64" i="6"/>
  <c r="I6" i="5" l="1"/>
  <c r="F6" i="5"/>
  <c r="R6" i="5"/>
  <c r="J6" i="5"/>
  <c r="E6" i="5"/>
  <c r="H6" i="5"/>
  <c r="D66" i="6"/>
  <c r="C66" i="6"/>
  <c r="D65" i="6"/>
  <c r="C65" i="6"/>
  <c r="H67" i="6"/>
  <c r="D67" i="6" s="1"/>
  <c r="E5" i="5"/>
  <c r="I5" i="5"/>
  <c r="J5" i="5"/>
  <c r="H5" i="5"/>
  <c r="F5" i="5"/>
  <c r="R5" i="5"/>
  <c r="G5" i="5"/>
  <c r="D68" i="6"/>
  <c r="C68" i="6"/>
  <c r="H55" i="6"/>
  <c r="C55" i="6" s="1"/>
  <c r="D58" i="6"/>
  <c r="D63" i="6"/>
  <c r="H36" i="6"/>
  <c r="C36" i="6" s="1"/>
  <c r="H31" i="6"/>
  <c r="C31" i="6" s="1"/>
  <c r="C26" i="6"/>
  <c r="D26" i="6"/>
  <c r="D21" i="6"/>
  <c r="K67" i="6"/>
  <c r="C21" i="6"/>
  <c r="D31" i="6"/>
  <c r="D36" i="6"/>
  <c r="D51" i="6"/>
  <c r="C51" i="6"/>
  <c r="D46" i="6"/>
  <c r="C46" i="6"/>
  <c r="H41" i="6"/>
  <c r="D57" i="6"/>
  <c r="C57" i="6"/>
  <c r="C60" i="6"/>
  <c r="D59" i="6"/>
  <c r="C59" i="6"/>
  <c r="D55" i="6"/>
  <c r="C56" i="6"/>
  <c r="D56" i="6"/>
  <c r="D64" i="6"/>
  <c r="C64" i="6"/>
  <c r="T6" i="5"/>
  <c r="T5" i="5"/>
  <c r="X6" i="5" l="1"/>
  <c r="X5" i="5"/>
  <c r="G69" i="6" a="1"/>
  <c r="G69" i="6" s="1"/>
  <c r="H69" i="6" s="1"/>
  <c r="H70" i="6" s="1"/>
  <c r="D2" i="6" s="1"/>
  <c r="C67" i="6"/>
  <c r="D41" i="6"/>
  <c r="C41" i="6"/>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<sst xmlns="http://schemas.openxmlformats.org/spreadsheetml/2006/main" count="22324" uniqueCount="15804">
  <si>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</si>
  <si>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</si>
  <si>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</si>
  <si>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</si>
  <si>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</si>
  <si>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</si>
  <si>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</si>
  <si>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</si>
  <si>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</si>
  <si>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</si>
  <si>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</si>
  <si>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</si>
  <si>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</si>
  <si>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</si>
  <si>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</si>
  <si>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</si>
  <si>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</si>
  <si>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</si>
  <si>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</si>
  <si>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</si>
  <si>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</si>
  <si>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</si>
  <si>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</si>
  <si>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</si>
  <si>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</si>
  <si>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</si>
  <si>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</si>
  <si>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</si>
  <si>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</si>
  <si>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</si>
  <si>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</si>
  <si>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</si>
  <si>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</si>
  <si>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</si>
  <si>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</si>
  <si>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</si>
  <si>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</si>
  <si>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</si>
  <si>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</si>
  <si>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</si>
  <si>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</si>
  <si>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</si>
  <si>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</si>
  <si>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</si>
  <si>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</si>
  <si>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</si>
  <si>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</si>
  <si>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</si>
  <si>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</si>
  <si>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</si>
  <si>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</si>
  <si>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</si>
  <si>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</si>
  <si>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</si>
  <si>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</si>
  <si>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</si>
  <si>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</si>
  <si>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</si>
  <si>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</si>
  <si>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</si>
  <si>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</si>
  <si>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</si>
  <si>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</si>
  <si>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</si>
  <si>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</si>
  <si>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</si>
  <si>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</si>
  <si>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</si>
  <si>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</si>
  <si>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</si>
  <si>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</si>
  <si>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</si>
  <si>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</si>
  <si>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</si>
  <si>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</si>
  <si>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</si>
  <si>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</si>
  <si>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</si>
  <si>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</si>
  <si>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</si>
  <si>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</si>
  <si>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</si>
  <si>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</si>
  <si>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</si>
  <si>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</si>
  <si>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</si>
  <si>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</si>
  <si>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</si>
  <si>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</si>
  <si>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</si>
  <si>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</si>
  <si>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</si>
  <si>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</si>
  <si>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</si>
  <si>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</si>
  <si>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</si>
  <si>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</si>
  <si>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</si>
  <si>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</si>
  <si>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</si>
  <si>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</si>
  <si>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</si>
  <si>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</si>
  <si>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</si>
  <si>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</si>
  <si>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</si>
  <si>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</si>
  <si>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</si>
  <si>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</si>
  <si>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</si>
  <si>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</si>
  <si>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</si>
  <si>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</si>
  <si>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</si>
  <si>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</si>
  <si>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</si>
  <si>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</si>
  <si>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</si>
  <si>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</si>
  <si>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</si>
  <si>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</si>
  <si>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</si>
  <si>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</si>
  <si>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</si>
  <si>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</si>
  <si>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</si>
  <si>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</si>
  <si>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</si>
  <si>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</si>
  <si>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</si>
  <si>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</si>
  <si>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</si>
  <si>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</si>
  <si>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</si>
  <si>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</si>
  <si>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</si>
  <si>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</si>
  <si>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</si>
  <si>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</si>
  <si>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</si>
  <si>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</si>
  <si>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</si>
  <si>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</si>
  <si>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</si>
  <si>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</si>
  <si>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</si>
  <si>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</si>
  <si>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</si>
  <si>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</si>
  <si>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</si>
  <si>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</si>
  <si>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</si>
  <si>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</si>
  <si>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</si>
  <si>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</si>
  <si>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</si>
  <si>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</si>
  <si>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</si>
  <si>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</si>
  <si>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</si>
  <si>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</si>
  <si>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</si>
  <si>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</si>
  <si>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</si>
  <si>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</si>
  <si>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</si>
  <si>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</si>
  <si>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</si>
  <si>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</si>
  <si>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</si>
  <si>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</si>
  <si>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</si>
  <si>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</si>
  <si>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</si>
  <si>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</si>
  <si>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</si>
  <si>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</si>
  <si>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</si>
  <si>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</si>
  <si>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</si>
  <si>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</si>
  <si>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</si>
  <si>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</si>
  <si>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</si>
  <si>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</si>
  <si>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</si>
  <si>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</si>
  <si>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</si>
  <si>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</si>
  <si>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</si>
  <si>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</si>
  <si>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</si>
  <si>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</si>
  <si>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</si>
  <si>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</si>
  <si>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</si>
  <si>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</si>
  <si>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</si>
  <si>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</si>
  <si>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</si>
  <si>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</si>
  <si>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</si>
  <si>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</si>
  <si>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</si>
  <si>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</si>
  <si>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</si>
  <si>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</si>
  <si>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</si>
  <si>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</si>
  <si>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</si>
  <si>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</si>
  <si>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</si>
  <si>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</si>
  <si>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</si>
  <si>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</si>
  <si>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</si>
  <si>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</si>
  <si>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</si>
  <si>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</si>
  <si>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</si>
  <si>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</si>
  <si>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</si>
  <si>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</si>
  <si>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</si>
  <si>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</si>
  <si>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</si>
  <si>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</si>
  <si>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</si>
  <si>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</si>
  <si>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</si>
  <si>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</si>
  <si>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</si>
  <si>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</si>
  <si>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</si>
  <si>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</si>
  <si>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</si>
  <si>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</si>
  <si>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</si>
  <si>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</si>
  <si>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</si>
  <si>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</si>
  <si>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</si>
  <si>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</si>
  <si>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</si>
  <si>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</si>
  <si>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</si>
  <si>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</si>
  <si>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</si>
  <si>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</si>
  <si>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</si>
  <si>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</si>
  <si>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</si>
  <si>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</si>
  <si>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</si>
  <si>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</si>
  <si>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</si>
  <si>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</si>
  <si>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</si>
  <si>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</si>
  <si>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</si>
  <si>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</si>
  <si>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</si>
  <si>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</si>
  <si>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</si>
  <si>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</si>
  <si>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</si>
  <si>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</si>
  <si>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</si>
  <si>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</si>
  <si>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</si>
  <si>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</si>
  <si>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</si>
  <si>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</si>
  <si>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</si>
  <si>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</si>
  <si>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</si>
  <si>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</si>
  <si>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</si>
  <si>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</si>
  <si>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</si>
  <si>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</si>
  <si>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</si>
  <si>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</si>
  <si>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</si>
  <si>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</si>
  <si>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</si>
  <si>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</si>
  <si>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</si>
  <si>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</si>
  <si>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</si>
  <si>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</si>
  <si>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</si>
  <si>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</si>
  <si>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</si>
  <si>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</si>
  <si>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</si>
  <si>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</si>
  <si>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</si>
  <si>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</si>
  <si>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</si>
  <si>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</si>
  <si>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</si>
  <si>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</si>
  <si>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</si>
  <si>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</si>
  <si>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</si>
  <si>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</si>
  <si>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</si>
  <si>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</si>
  <si>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</si>
  <si>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</si>
  <si>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</si>
  <si>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</si>
  <si>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</si>
  <si>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</si>
  <si>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</si>
  <si>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</si>
  <si>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</si>
  <si>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</si>
  <si>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</si>
  <si>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</si>
  <si>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</si>
  <si>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</si>
  <si>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</si>
  <si>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</si>
  <si>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</si>
  <si>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</si>
  <si>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</si>
  <si>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</si>
  <si>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</si>
  <si>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</si>
  <si>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</si>
  <si>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</si>
  <si>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</si>
  <si>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</si>
  <si>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</si>
  <si>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</si>
  <si>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</si>
  <si>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</si>
  <si>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</si>
  <si>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</si>
  <si>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</si>
  <si>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</si>
  <si>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</si>
  <si>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</si>
  <si>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</si>
  <si>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</si>
  <si>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</si>
  <si>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</si>
  <si>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</si>
  <si>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</si>
  <si>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</si>
  <si>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</si>
  <si>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</si>
  <si>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</si>
  <si>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</si>
  <si>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</si>
  <si>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</si>
  <si>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</si>
  <si>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</si>
  <si>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</si>
  <si>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</si>
  <si>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</si>
  <si>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</si>
  <si>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</si>
  <si>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</si>
  <si>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</si>
  <si>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</si>
  <si>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</si>
  <si>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</si>
  <si>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</si>
  <si>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</si>
  <si>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</si>
  <si>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</si>
  <si>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</si>
  <si>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</si>
  <si>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</si>
  <si>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</si>
  <si>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</si>
  <si>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</si>
  <si>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</si>
  <si>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</si>
  <si>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</si>
  <si>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</si>
  <si>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</si>
  <si>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</si>
  <si>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</si>
  <si>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</si>
  <si>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</si>
  <si>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</si>
  <si>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</si>
  <si>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</si>
  <si>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</si>
  <si>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</si>
  <si>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</si>
  <si>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</si>
  <si>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</si>
  <si>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</si>
  <si>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</si>
  <si>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</si>
  <si>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</si>
  <si>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</si>
  <si>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</si>
  <si>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</si>
  <si>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</si>
  <si>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</si>
  <si>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</si>
  <si>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</si>
  <si>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</si>
  <si>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</si>
  <si>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</si>
  <si>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</si>
  <si>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</si>
  <si>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</si>
  <si>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</si>
  <si>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</si>
  <si>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</si>
  <si>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</si>
  <si>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</si>
  <si>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</si>
  <si>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</si>
  <si>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</si>
  <si>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</si>
  <si>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</si>
  <si>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</si>
  <si>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</si>
  <si>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</si>
  <si>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</si>
  <si>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</si>
  <si>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</si>
  <si>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</si>
  <si>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</si>
  <si>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</si>
  <si>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</si>
  <si>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</si>
  <si>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</si>
  <si>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</si>
  <si>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</si>
  <si>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</si>
  <si>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</si>
  <si>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</si>
  <si>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</si>
  <si>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</si>
  <si>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</si>
  <si>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</si>
  <si>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</si>
  <si>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</si>
  <si>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</si>
  <si>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</si>
  <si>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</si>
  <si>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</si>
  <si>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</si>
  <si>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</si>
  <si>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</si>
  <si>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</si>
  <si>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</si>
  <si>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</si>
  <si>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</si>
  <si>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</si>
  <si>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</si>
  <si>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</si>
  <si>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</si>
  <si>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</si>
  <si>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</si>
  <si>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</si>
  <si>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</si>
  <si>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</si>
  <si>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</si>
  <si>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</si>
  <si>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</si>
  <si>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</si>
  <si>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</si>
  <si>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</si>
  <si>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</si>
  <si>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</si>
  <si>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</si>
  <si>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</si>
  <si>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</si>
  <si>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</si>
  <si>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</si>
  <si>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</si>
  <si>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</si>
  <si>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</si>
  <si>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</si>
  <si>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</si>
  <si>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</si>
  <si>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</si>
  <si>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</si>
  <si>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</si>
  <si>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</si>
  <si>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</si>
  <si>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</si>
  <si>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</si>
  <si>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</si>
  <si>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</si>
  <si>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</si>
  <si>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</si>
  <si>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</si>
  <si>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</si>
  <si>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</si>
  <si>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</si>
  <si>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</si>
  <si>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</si>
  <si>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</si>
  <si>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</si>
  <si>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</si>
  <si>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</si>
  <si>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</si>
  <si>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</si>
  <si>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</si>
  <si>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</si>
  <si>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</si>
  <si>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</si>
  <si>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</si>
  <si>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</si>
  <si>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</si>
  <si>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</si>
  <si>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</si>
  <si>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</si>
  <si>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</si>
  <si>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</si>
  <si>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</si>
  <si>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</si>
  <si>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</si>
  <si>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</si>
  <si>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</si>
  <si>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</si>
  <si>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</si>
  <si>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</si>
  <si>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</si>
  <si>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</si>
  <si>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</si>
  <si>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</si>
  <si>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</si>
  <si>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</si>
  <si>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</si>
  <si>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</si>
  <si>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</si>
  <si>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</si>
  <si>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</si>
  <si>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</si>
  <si>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</si>
  <si>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</si>
  <si>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</si>
  <si>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</si>
  <si>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</si>
  <si>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</si>
  <si>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</si>
  <si>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</si>
  <si>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</si>
  <si>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</si>
  <si>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</si>
  <si>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</si>
  <si>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</si>
  <si>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</si>
  <si>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</si>
  <si>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</si>
  <si>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</si>
  <si>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</si>
  <si>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</si>
  <si>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</si>
  <si>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</si>
  <si>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</si>
  <si>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</si>
  <si>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</si>
  <si>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</si>
  <si>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</si>
  <si>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</si>
  <si>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</si>
  <si>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</si>
  <si>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</si>
  <si>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</si>
  <si>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</si>
  <si>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</si>
  <si>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</si>
  <si>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</si>
  <si>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</si>
  <si>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</si>
  <si>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</si>
  <si>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</si>
  <si>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</si>
  <si>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</si>
  <si>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</si>
  <si>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</si>
  <si>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</si>
  <si>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</si>
  <si>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</si>
  <si>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</si>
  <si>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</si>
  <si>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</si>
  <si>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</si>
  <si>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</si>
  <si>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</si>
  <si>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</si>
  <si>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</si>
  <si>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</si>
  <si>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</si>
  <si>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</si>
  <si>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</si>
  <si>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</si>
  <si>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</si>
  <si>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</si>
  <si>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</si>
  <si>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</si>
  <si>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</si>
  <si>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</si>
  <si>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</si>
  <si>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</si>
  <si>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</si>
  <si>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</si>
  <si>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</si>
  <si>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</si>
  <si>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</si>
  <si>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</si>
  <si>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</si>
  <si>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</si>
  <si>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</si>
  <si>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</si>
  <si>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</si>
  <si>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</si>
  <si>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</si>
  <si>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</si>
  <si>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</si>
  <si>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</si>
  <si>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</si>
  <si>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</si>
  <si>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</si>
  <si>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</si>
  <si>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</si>
  <si>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</si>
  <si>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</si>
  <si>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</si>
  <si>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</si>
  <si>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</si>
  <si>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</si>
  <si>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</si>
  <si>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</si>
  <si>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</si>
  <si>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</si>
  <si>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</si>
  <si>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</si>
  <si>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</si>
  <si>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</si>
  <si>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</si>
  <si>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</si>
  <si>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</si>
  <si>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</si>
  <si>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</si>
  <si>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</si>
  <si>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</si>
  <si>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</si>
  <si>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</si>
  <si>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</si>
  <si>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</si>
  <si>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</si>
  <si>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</si>
  <si>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</si>
  <si>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</si>
  <si>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</si>
  <si>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</si>
  <si>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</si>
  <si>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</si>
  <si>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</si>
  <si>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</si>
  <si>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</si>
  <si>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</si>
  <si>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</si>
  <si>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</si>
  <si>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</si>
  <si>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</si>
  <si>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</si>
  <si>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</si>
  <si>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</si>
  <si>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</si>
  <si>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</si>
  <si>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</si>
  <si>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</si>
  <si>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</si>
  <si>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</si>
  <si>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</si>
  <si>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</si>
  <si>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</si>
  <si>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</si>
  <si>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</si>
  <si>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</si>
  <si>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</si>
  <si>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</si>
  <si>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</si>
  <si>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</si>
  <si>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</si>
  <si>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</si>
  <si>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</si>
  <si>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</si>
  <si>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</si>
  <si>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</si>
  <si>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</si>
  <si>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</si>
  <si>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</si>
  <si>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</si>
  <si>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</si>
  <si>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</si>
  <si>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</si>
  <si>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</si>
  <si>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</si>
  <si>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</si>
  <si>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</si>
  <si>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</si>
  <si>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</si>
  <si>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</si>
  <si>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</si>
  <si>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</si>
  <si>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</si>
  <si>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</si>
  <si>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</si>
  <si>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</si>
  <si>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</si>
  <si>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</si>
  <si>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</si>
  <si>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</si>
  <si>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</si>
  <si>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</si>
  <si>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</si>
  <si>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</si>
  <si>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</si>
  <si>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</si>
  <si>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</si>
  <si>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</si>
  <si>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</si>
  <si>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</si>
  <si>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</si>
  <si>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</si>
  <si>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</si>
  <si>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</si>
  <si>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</si>
  <si>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</si>
  <si>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</si>
  <si>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</si>
  <si>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</si>
  <si>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</si>
  <si>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</si>
  <si>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</si>
  <si>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</si>
  <si>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</si>
  <si>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</si>
  <si>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</si>
  <si>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</si>
  <si>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</si>
  <si>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</si>
  <si>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</si>
  <si>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</si>
  <si>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</si>
  <si>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</si>
  <si>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</si>
  <si>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</si>
  <si>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</si>
  <si>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</si>
  <si>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</si>
  <si>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</si>
  <si>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</si>
  <si>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</si>
  <si>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</si>
  <si>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</si>
  <si>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</si>
  <si>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</si>
  <si>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</si>
  <si>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</si>
  <si>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</si>
  <si>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</si>
  <si>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</si>
  <si>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</si>
  <si>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</si>
  <si>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</si>
  <si>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</si>
  <si>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</si>
  <si>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</si>
  <si>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</si>
  <si>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</si>
  <si>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</si>
  <si>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</si>
  <si>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</si>
  <si>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</si>
  <si>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</si>
  <si>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</si>
  <si>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</si>
  <si>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</si>
  <si>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</si>
  <si>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</si>
  <si>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</si>
  <si>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</si>
  <si>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</si>
  <si>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</si>
  <si>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</si>
  <si>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</si>
  <si>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</si>
  <si>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</si>
  <si>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</si>
  <si>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</si>
  <si>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</si>
  <si>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</si>
  <si>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</si>
  <si>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</si>
  <si>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</si>
  <si>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</si>
  <si>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</si>
  <si>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</si>
  <si>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</si>
  <si>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</si>
  <si>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</si>
  <si>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</si>
  <si>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</si>
  <si>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</si>
  <si>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</si>
  <si>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</si>
  <si>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</si>
  <si>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</si>
  <si>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</si>
  <si>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</si>
  <si>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</si>
  <si>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</si>
  <si>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</si>
  <si>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</si>
  <si>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</si>
  <si>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</si>
  <si>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</si>
  <si>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</si>
  <si>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</si>
  <si>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</si>
  <si>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</si>
  <si>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</si>
  <si>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</si>
  <si>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</si>
  <si>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</si>
  <si>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</si>
  <si>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</si>
  <si>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</si>
  <si>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</si>
  <si>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</si>
  <si>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</si>
  <si>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</si>
  <si>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</si>
  <si>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</si>
  <si>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</si>
  <si>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</si>
  <si>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</si>
  <si>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</si>
  <si>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</si>
  <si>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</si>
  <si>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</si>
  <si>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</si>
  <si>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</si>
  <si>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</si>
  <si>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</si>
  <si>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</si>
  <si>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</si>
  <si>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</si>
  <si>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</si>
  <si>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</si>
  <si>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</si>
  <si>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</si>
  <si>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</si>
  <si>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</si>
  <si>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</si>
  <si>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</si>
  <si>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</si>
  <si>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</si>
  <si>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</si>
  <si>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</si>
  <si>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</si>
  <si>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</si>
  <si>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</si>
  <si>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</si>
  <si>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</si>
  <si>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</si>
  <si>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</si>
  <si>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</si>
  <si>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</si>
  <si>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</si>
  <si>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</si>
  <si>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</si>
  <si>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</si>
  <si>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</si>
  <si>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</si>
  <si>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</si>
  <si>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</si>
  <si>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</si>
  <si>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</si>
  <si>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</si>
  <si>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</si>
  <si>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</si>
  <si>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</si>
  <si>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</si>
  <si>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</si>
  <si>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</si>
  <si>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</si>
  <si>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</si>
  <si>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</si>
  <si>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</si>
  <si>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</si>
  <si>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</si>
  <si>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</si>
  <si>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</si>
  <si>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</si>
  <si>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</si>
  <si>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</si>
  <si>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</si>
  <si>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</si>
  <si>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</si>
  <si>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</si>
  <si>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</si>
  <si>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</si>
  <si>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</si>
  <si>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</si>
  <si>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</si>
  <si>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</si>
  <si>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</si>
  <si>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</si>
  <si>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</si>
  <si>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</si>
  <si>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</si>
  <si>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</si>
  <si>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</si>
  <si>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</si>
  <si>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</si>
  <si>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</si>
  <si>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</si>
  <si>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</si>
  <si>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</si>
  <si>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</si>
  <si>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</si>
  <si>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</si>
  <si>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</si>
  <si>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</si>
  <si>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</si>
  <si>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</si>
  <si>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</si>
  <si>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</si>
  <si>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</si>
  <si>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</si>
  <si>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</si>
  <si>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</si>
  <si>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</si>
  <si>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</si>
  <si>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</si>
  <si>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</si>
  <si>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</si>
  <si>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</si>
  <si>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</si>
  <si>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</si>
  <si>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</si>
  <si>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</si>
  <si>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</si>
  <si>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</si>
  <si>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</si>
  <si>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</si>
  <si>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</si>
  <si>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</si>
  <si>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</si>
  <si>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</si>
  <si>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</si>
  <si>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</si>
  <si>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</si>
  <si>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</si>
  <si>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</si>
  <si>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</si>
  <si>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</si>
  <si>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</si>
  <si>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</si>
  <si>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</si>
  <si>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</si>
  <si>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</si>
  <si>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</si>
  <si>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</si>
  <si>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</si>
  <si>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</si>
  <si>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</si>
  <si>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</si>
  <si>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</si>
  <si>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</si>
  <si>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</si>
  <si>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</si>
  <si>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</si>
  <si>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</si>
  <si>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</si>
  <si>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</si>
  <si>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</si>
  <si>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</si>
  <si>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</si>
  <si>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</si>
  <si>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</si>
  <si>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</si>
  <si>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</si>
  <si>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</si>
  <si>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</si>
  <si>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</si>
  <si>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</si>
  <si>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</si>
  <si>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</si>
  <si>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</si>
  <si>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</si>
  <si>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</si>
  <si>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</si>
  <si>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</si>
  <si>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</si>
  <si>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</si>
  <si>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</si>
  <si>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</si>
  <si>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</si>
  <si>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</si>
  <si>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</si>
  <si>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</si>
  <si>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</si>
  <si>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</si>
  <si>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</si>
  <si>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</si>
  <si>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</si>
  <si>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</si>
  <si>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</si>
  <si>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</si>
  <si>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</si>
  <si>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</si>
  <si>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</si>
  <si>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</si>
  <si>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</si>
  <si>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</si>
  <si>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</si>
  <si>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</si>
  <si>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</si>
  <si>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</si>
  <si>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</si>
  <si>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</si>
  <si>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</si>
  <si>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</si>
  <si>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</si>
  <si>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</si>
  <si>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</si>
  <si>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</si>
  <si>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</si>
  <si>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</si>
  <si>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</si>
  <si>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</si>
  <si>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</si>
  <si>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</si>
  <si>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</si>
  <si>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</si>
  <si>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</si>
  <si>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</si>
  <si>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</si>
  <si>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</si>
  <si>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</si>
  <si>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</si>
  <si>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</si>
  <si>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</si>
  <si>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</si>
  <si>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</si>
  <si>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</si>
  <si>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</si>
  <si>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</si>
  <si>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</si>
  <si>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</si>
  <si>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</si>
  <si>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</si>
  <si>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</si>
  <si>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</si>
  <si>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</si>
  <si>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</si>
  <si>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</si>
  <si>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</si>
  <si>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</si>
  <si>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</si>
  <si>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</si>
  <si>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</si>
  <si>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</si>
  <si>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</si>
  <si>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</si>
  <si>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</si>
  <si>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</si>
  <si>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</si>
  <si>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</si>
  <si>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</si>
  <si>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</si>
  <si>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</si>
  <si>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</si>
  <si>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</si>
  <si>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</si>
  <si>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</si>
  <si>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</si>
  <si>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</si>
  <si>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</si>
  <si>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</si>
  <si>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</si>
  <si>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</si>
  <si>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</si>
  <si>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</si>
  <si>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</si>
  <si>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</si>
  <si>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</si>
  <si>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</si>
  <si>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</si>
  <si>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</si>
  <si>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</si>
  <si>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</si>
  <si>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</si>
  <si>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</si>
  <si>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</si>
  <si>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</si>
  <si>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</si>
  <si>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</si>
  <si>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</si>
  <si>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</si>
  <si>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</si>
  <si>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</si>
  <si>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</si>
  <si>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</si>
  <si>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</si>
  <si>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</si>
  <si>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</si>
  <si>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</si>
  <si>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</si>
  <si>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</si>
  <si>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</si>
  <si>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</si>
  <si>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</si>
  <si>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</si>
  <si>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</si>
  <si>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</si>
  <si>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</si>
  <si>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</si>
  <si>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</si>
  <si>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</si>
  <si>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</si>
  <si>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</si>
  <si>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</si>
  <si>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</si>
  <si>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</si>
  <si>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</si>
  <si>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</si>
  <si>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</si>
  <si>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</si>
  <si>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</si>
  <si>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</si>
  <si>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</si>
  <si>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</si>
  <si>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</si>
  <si>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</si>
  <si>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</si>
  <si>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</si>
  <si>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</si>
  <si>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</si>
  <si>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</si>
  <si>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</si>
  <si>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</si>
  <si>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</si>
  <si>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</si>
  <si>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</si>
  <si>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</si>
  <si>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</si>
  <si>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</si>
  <si>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</si>
  <si>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</si>
  <si>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</si>
  <si>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</si>
  <si>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</si>
  <si>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</si>
  <si>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</si>
  <si>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</si>
  <si>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</si>
  <si>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</si>
  <si>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</si>
  <si>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</si>
  <si>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</si>
  <si>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</si>
  <si>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</si>
  <si>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</si>
  <si>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</si>
  <si>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</si>
  <si>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</si>
  <si>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</si>
  <si>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</si>
  <si>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</si>
  <si>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</si>
  <si>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</si>
  <si>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</si>
  <si>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</si>
  <si>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</si>
  <si>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</si>
  <si>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</si>
  <si>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</si>
  <si>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</si>
  <si>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</si>
  <si>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</si>
  <si>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</si>
  <si>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</si>
  <si>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</si>
  <si>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</si>
  <si>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</si>
  <si>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</si>
  <si>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</si>
  <si>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</si>
  <si>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</si>
  <si>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</si>
  <si>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</si>
  <si>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</si>
  <si>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</si>
  <si>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</si>
  <si>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</si>
  <si>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</si>
  <si>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</si>
  <si>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</si>
  <si>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</si>
  <si>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</si>
  <si>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</si>
  <si>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</si>
  <si>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</si>
  <si>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</si>
  <si>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</si>
  <si>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</si>
  <si>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</si>
  <si>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</si>
  <si>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</si>
  <si>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</si>
  <si>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</si>
  <si>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</si>
  <si>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</si>
  <si>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</si>
  <si>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</si>
  <si>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</si>
  <si>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</si>
  <si>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</si>
  <si>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</si>
  <si>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</si>
  <si>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</si>
  <si>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</si>
  <si>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</si>
  <si>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</si>
  <si>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</si>
  <si>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</si>
  <si>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</si>
  <si>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</si>
  <si>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</si>
  <si>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</si>
  <si>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</si>
  <si>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</si>
  <si>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</si>
  <si>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</si>
  <si>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</si>
  <si>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</si>
  <si>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</si>
  <si>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</si>
  <si>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</si>
  <si>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</si>
  <si>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</si>
  <si>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</si>
  <si>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</si>
  <si>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</si>
  <si>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</si>
  <si>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</si>
  <si>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</si>
  <si>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</si>
  <si>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</si>
  <si>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</si>
  <si>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</si>
  <si>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</si>
  <si>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</si>
  <si>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</si>
  <si>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</si>
  <si>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</si>
  <si>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</si>
  <si>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</si>
  <si>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</si>
  <si>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</si>
  <si>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</si>
  <si>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</si>
  <si>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</si>
  <si>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</si>
  <si>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</si>
  <si>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</si>
  <si>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</si>
  <si>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</si>
  <si>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</si>
  <si>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</si>
  <si>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</si>
  <si>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</si>
  <si>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</si>
  <si>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</si>
  <si>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</si>
  <si>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</si>
  <si>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</si>
  <si>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</si>
  <si>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</si>
  <si>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</si>
  <si>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</si>
  <si>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</si>
  <si>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</si>
  <si>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</si>
  <si>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</si>
  <si>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</si>
  <si>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</si>
  <si>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</si>
  <si>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</si>
  <si>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</si>
  <si>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</si>
  <si>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</si>
  <si>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</si>
  <si>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</si>
  <si>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</si>
  <si>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</si>
  <si>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</si>
  <si>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</si>
  <si>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</si>
  <si>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</si>
  <si>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</si>
  <si>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</si>
  <si>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</si>
  <si>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</si>
  <si>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</si>
  <si>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</si>
  <si>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</si>
  <si>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</si>
  <si>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</si>
  <si>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</si>
  <si>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</si>
  <si>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</si>
  <si>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</si>
  <si>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</si>
  <si>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</si>
  <si>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</si>
  <si>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</si>
  <si>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</si>
  <si>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</si>
  <si>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</si>
  <si>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</si>
  <si>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</si>
  <si>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</si>
  <si>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</si>
  <si>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</si>
  <si>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</si>
  <si>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</si>
  <si>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</si>
  <si>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</si>
  <si>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</si>
  <si>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</si>
  <si>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</si>
  <si>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</si>
  <si>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</si>
  <si>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</si>
  <si>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</si>
  <si>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</si>
  <si>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</si>
  <si>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</si>
  <si>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</si>
  <si>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</si>
  <si>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</si>
  <si>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</si>
  <si>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</si>
  <si>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</si>
  <si>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</si>
  <si>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</si>
  <si>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</si>
  <si>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</si>
  <si>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</si>
  <si>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</si>
  <si>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</si>
  <si>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</si>
  <si>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</si>
  <si>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</si>
  <si>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</si>
  <si>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</si>
  <si>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</si>
  <si>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</si>
  <si>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</si>
  <si>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</si>
  <si>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</si>
  <si>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</si>
  <si>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</si>
  <si>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</si>
  <si>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</si>
  <si>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</si>
  <si>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</si>
  <si>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</si>
  <si>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</si>
  <si>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</si>
  <si>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</si>
  <si>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</si>
  <si>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</si>
  <si>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</si>
  <si>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</si>
  <si>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</si>
  <si>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</si>
  <si>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</si>
  <si>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</si>
  <si>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</si>
  <si>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</si>
  <si>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</si>
  <si>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</si>
  <si>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</si>
  <si>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</si>
  <si>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</si>
  <si>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</si>
  <si>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</si>
  <si>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</si>
  <si>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</si>
  <si>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</si>
  <si>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</si>
  <si>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</si>
  <si>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</si>
  <si>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</si>
  <si>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</si>
  <si>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</si>
  <si>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</si>
  <si>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</si>
  <si>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</si>
  <si>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</si>
  <si>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</si>
  <si>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</si>
  <si>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</si>
  <si>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</si>
  <si>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</si>
  <si>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</si>
  <si>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</si>
  <si>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</si>
  <si>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</si>
  <si>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</si>
  <si>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</si>
  <si>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</si>
  <si>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</si>
  <si>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</si>
  <si>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</si>
  <si>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</si>
  <si>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</si>
  <si>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</si>
  <si>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</si>
  <si>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</si>
  <si>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</si>
  <si>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</si>
  <si>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</si>
  <si>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</si>
  <si>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</si>
  <si>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</si>
  <si>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</si>
  <si>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</si>
  <si>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</si>
  <si>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</si>
  <si>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</si>
  <si>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</si>
  <si>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</si>
  <si>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</si>
  <si>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</si>
  <si>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</si>
  <si>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</si>
  <si>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</si>
  <si>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</si>
  <si>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</si>
  <si>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</si>
  <si>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</si>
  <si>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</si>
  <si>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</si>
  <si>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</si>
  <si>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</si>
  <si>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</si>
  <si>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</si>
  <si>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</si>
  <si>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</si>
  <si>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</si>
  <si>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</si>
  <si>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</si>
  <si>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</si>
  <si>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</si>
  <si>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</si>
  <si>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</si>
  <si>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</si>
  <si>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</si>
  <si>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</si>
  <si>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</si>
  <si>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</si>
  <si>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</si>
  <si>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</si>
  <si>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</si>
  <si>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</si>
  <si>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</si>
  <si>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</si>
  <si>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</si>
  <si>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</si>
  <si>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</si>
  <si>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</si>
  <si>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</si>
  <si>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</si>
  <si>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</si>
  <si>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</si>
  <si>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</si>
  <si>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</si>
  <si>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</si>
  <si>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</si>
  <si>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</si>
  <si>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</si>
  <si>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</si>
  <si>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</si>
  <si>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</si>
  <si>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</si>
  <si>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</si>
  <si>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</si>
  <si>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</si>
  <si>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</si>
  <si>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</si>
  <si>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</si>
  <si>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</si>
  <si>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</si>
  <si>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</si>
  <si>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</si>
  <si>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</si>
  <si>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</si>
  <si>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</si>
  <si>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</si>
  <si>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</si>
  <si>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</si>
  <si>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</si>
  <si>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</si>
  <si>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</si>
  <si>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</si>
  <si>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</si>
  <si>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</si>
  <si>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</si>
  <si>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</si>
  <si>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</si>
  <si>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</si>
  <si>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</si>
  <si>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</si>
  <si>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</si>
  <si>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</si>
  <si>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</si>
  <si>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</si>
  <si>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</si>
  <si>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</si>
  <si>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</si>
  <si>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</si>
  <si>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</si>
  <si>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</si>
  <si>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</si>
  <si>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</si>
  <si>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</si>
  <si>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</si>
  <si>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</si>
  <si>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</si>
  <si>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</si>
  <si>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</si>
  <si>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</si>
  <si>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</si>
  <si>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</si>
  <si>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</si>
  <si>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</si>
  <si>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</si>
  <si>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</si>
  <si>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</si>
  <si>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</si>
  <si>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</si>
  <si>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</si>
  <si>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</si>
  <si>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</si>
  <si>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</si>
  <si>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</si>
  <si>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</si>
  <si>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</si>
  <si>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</si>
  <si>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</si>
  <si>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</si>
  <si>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</si>
  <si>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</si>
  <si>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</si>
  <si>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</si>
  <si>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</si>
  <si>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</si>
  <si>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</si>
  <si>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</si>
  <si>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</si>
  <si>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</si>
  <si>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</si>
  <si>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</si>
  <si>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</si>
  <si>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</si>
  <si>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</si>
  <si>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</si>
  <si>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</si>
  <si>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</si>
  <si>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</si>
  <si>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</si>
  <si>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</si>
  <si>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</si>
  <si>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</si>
  <si>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</si>
  <si>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</si>
  <si>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</si>
  <si>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</si>
  <si>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</si>
  <si>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</si>
  <si>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</si>
  <si>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</si>
  <si>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</si>
  <si>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</si>
  <si>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</si>
  <si>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</si>
  <si>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</si>
  <si>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</si>
  <si>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</si>
  <si>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</si>
  <si>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</si>
  <si>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</si>
  <si>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</si>
  <si>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</si>
  <si>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</si>
  <si>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</si>
  <si>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</si>
  <si>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</si>
  <si>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</si>
  <si>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</si>
  <si>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</si>
  <si>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</si>
  <si>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</si>
  <si>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</si>
  <si>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</si>
  <si>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</si>
  <si>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</si>
  <si>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</si>
  <si>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</si>
  <si>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</si>
  <si>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</si>
  <si>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</si>
  <si>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</si>
  <si>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</si>
  <si>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</si>
  <si>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</si>
  <si>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</si>
  <si>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</si>
  <si>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</si>
  <si>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</si>
  <si>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</si>
  <si>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</si>
  <si>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</si>
  <si>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</si>
  <si>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</si>
  <si>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</si>
  <si>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</si>
  <si>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</si>
  <si>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</si>
  <si>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</si>
  <si>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</si>
  <si>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</si>
  <si>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</si>
  <si>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</si>
  <si>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</si>
  <si>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</si>
  <si>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</si>
  <si>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</si>
  <si>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</si>
  <si>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</si>
  <si>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</si>
  <si>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</si>
  <si>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</si>
  <si>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</si>
  <si>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</si>
  <si>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</si>
  <si>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</si>
  <si>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</si>
  <si>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</si>
  <si>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</si>
  <si>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</si>
  <si>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</si>
  <si>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</si>
  <si>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</si>
  <si>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</si>
  <si>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</si>
  <si>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</si>
  <si>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</si>
  <si>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</si>
  <si>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</si>
  <si>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</si>
  <si>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</si>
  <si>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</si>
  <si>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</si>
  <si>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</si>
  <si>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</si>
  <si>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</si>
  <si>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</si>
  <si>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</si>
  <si>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</si>
  <si>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</si>
  <si>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</si>
  <si>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</si>
  <si>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</si>
  <si>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</si>
  <si>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</si>
  <si>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</si>
  <si>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</si>
  <si>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</si>
  <si>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</si>
  <si>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</si>
  <si>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</si>
  <si>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</si>
  <si>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</si>
  <si>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</si>
  <si>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</si>
  <si>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</si>
  <si>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</si>
  <si>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</si>
  <si>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</si>
  <si>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</si>
  <si>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</si>
  <si>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</si>
  <si>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</si>
  <si>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</si>
  <si>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</si>
  <si>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</si>
  <si>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</si>
  <si>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</si>
  <si>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</si>
  <si>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</si>
  <si>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</si>
  <si>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</si>
  <si>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</si>
  <si>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</si>
  <si>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</si>
  <si>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</si>
  <si>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</si>
  <si>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</si>
  <si>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</si>
  <si>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</si>
  <si>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</si>
  <si>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</si>
  <si>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</si>
  <si>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</si>
  <si>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</si>
  <si>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</si>
  <si>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</si>
  <si>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</si>
  <si>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</si>
  <si>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</si>
  <si>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</si>
  <si>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</si>
  <si>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</si>
  <si>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</si>
  <si>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</si>
  <si>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</si>
  <si>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</si>
  <si>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</si>
  <si>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</si>
  <si>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</si>
  <si>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</si>
  <si>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</si>
  <si>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</si>
  <si>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</si>
  <si>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</si>
  <si>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</si>
  <si>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</si>
  <si>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</si>
  <si>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</si>
  <si>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</si>
  <si>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</si>
  <si>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</si>
  <si>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</si>
  <si>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</si>
  <si>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</si>
  <si>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</si>
  <si>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</si>
  <si>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</si>
  <si>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</si>
  <si>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</si>
  <si>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</si>
  <si>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</si>
  <si>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</si>
  <si>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</si>
  <si>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</si>
  <si>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</si>
  <si>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</si>
  <si>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</si>
  <si>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</si>
  <si>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</si>
  <si>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</si>
  <si>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</si>
  <si>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</si>
  <si>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</si>
  <si>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</si>
  <si>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</si>
  <si>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</si>
  <si>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</si>
  <si>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</si>
  <si>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</si>
  <si>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</si>
  <si>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</si>
  <si>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</si>
  <si>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</si>
  <si>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</si>
  <si>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</si>
  <si>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</si>
  <si>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</si>
  <si>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</si>
  <si>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</si>
  <si>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</si>
  <si>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</si>
  <si>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</si>
  <si>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</si>
  <si>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</si>
  <si>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</si>
  <si>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</si>
  <si>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</si>
  <si>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</si>
  <si>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</si>
  <si>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</si>
  <si>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</si>
  <si>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</si>
  <si>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</si>
  <si>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</si>
  <si>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</si>
  <si>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</si>
  <si>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</si>
  <si>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</si>
  <si>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</si>
  <si>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</si>
  <si>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</si>
  <si>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</si>
  <si>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</si>
  <si>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</si>
  <si>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</si>
  <si>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</si>
  <si>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</si>
  <si>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</si>
  <si>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</si>
  <si>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</si>
  <si>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</si>
  <si>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</si>
  <si>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</si>
  <si>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</si>
  <si>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</si>
  <si>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</si>
  <si>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</si>
  <si>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</si>
  <si>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</si>
  <si>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</si>
  <si>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</si>
  <si>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</si>
  <si>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</si>
  <si>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</si>
  <si>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</si>
  <si>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</si>
  <si>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</si>
  <si>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</si>
  <si>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</si>
  <si>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</si>
  <si>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</si>
  <si>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</si>
  <si>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</si>
  <si>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</si>
  <si>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</si>
  <si>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</si>
  <si>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</si>
  <si>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</si>
  <si>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</si>
  <si>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</si>
  <si>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</si>
  <si>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</si>
  <si>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</si>
  <si>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</si>
  <si>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</si>
  <si>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</si>
  <si>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</si>
  <si>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</si>
  <si>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</si>
  <si>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</si>
  <si>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</si>
  <si>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</si>
  <si>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</si>
  <si>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</si>
  <si>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</si>
  <si>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</si>
  <si>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</si>
  <si>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</si>
  <si>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</si>
  <si>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</si>
  <si>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</si>
  <si>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</si>
  <si>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</si>
  <si>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</si>
  <si>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</si>
  <si>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</si>
  <si>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</si>
  <si>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</si>
  <si>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</si>
  <si>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</si>
  <si>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</si>
  <si>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</si>
  <si>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</si>
  <si>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</si>
  <si>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</si>
  <si>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</si>
  <si>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</si>
  <si>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</si>
  <si>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</si>
  <si>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</si>
  <si>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</si>
  <si>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</si>
  <si>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</si>
  <si>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</si>
  <si>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</si>
  <si>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</si>
  <si>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</si>
  <si>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</si>
  <si>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</si>
  <si>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</si>
  <si>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</si>
  <si>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</si>
  <si>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</si>
  <si>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</si>
  <si>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</si>
  <si>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</si>
  <si>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</si>
  <si>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</si>
  <si>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</si>
  <si>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</si>
  <si>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</si>
  <si>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</si>
  <si>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</si>
  <si>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</si>
  <si>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</si>
  <si>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</si>
  <si>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</si>
  <si>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</si>
  <si>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</si>
  <si>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</si>
  <si>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</si>
  <si>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</si>
  <si>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</si>
  <si>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</si>
  <si>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</si>
  <si>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</si>
  <si>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</si>
  <si>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</si>
  <si>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</si>
  <si>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</si>
  <si>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</si>
  <si>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</si>
  <si>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</si>
  <si>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</si>
  <si>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</si>
  <si>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</si>
  <si>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</si>
  <si>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</si>
  <si>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</si>
  <si>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</si>
  <si>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</si>
  <si>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</si>
  <si>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</si>
  <si>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</si>
  <si>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</si>
  <si>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</si>
  <si>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</si>
  <si>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</si>
  <si>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</si>
  <si>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</si>
  <si>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</si>
  <si>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</si>
  <si>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</si>
  <si>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</si>
  <si>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</si>
  <si>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</si>
  <si>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</si>
  <si>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</si>
  <si>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</si>
  <si>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</si>
  <si>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</si>
  <si>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</si>
  <si>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</si>
  <si>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</si>
  <si>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</si>
  <si>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</si>
  <si>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</si>
  <si>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</si>
  <si>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</si>
  <si>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</si>
  <si>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</si>
  <si>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</si>
  <si>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</si>
  <si>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</si>
  <si>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</si>
  <si>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</si>
  <si>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</si>
  <si>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</si>
  <si>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</si>
  <si>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</si>
  <si>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</si>
  <si>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</si>
  <si>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</si>
  <si>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</si>
  <si>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</si>
  <si>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</si>
  <si>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</si>
  <si>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</si>
  <si>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</si>
  <si>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</si>
  <si>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</si>
  <si>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</si>
  <si>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</si>
  <si>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</si>
  <si>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</si>
  <si>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</si>
  <si>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</si>
  <si>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</si>
  <si>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</si>
  <si>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</si>
  <si>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</si>
  <si>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</si>
  <si>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</si>
  <si>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</si>
  <si>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</si>
  <si>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</si>
  <si>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</si>
  <si>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</si>
  <si>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</si>
  <si>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</si>
  <si>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</si>
  <si>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</si>
  <si>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</si>
  <si>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</si>
  <si>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</si>
  <si>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</si>
  <si>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</si>
  <si>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</si>
  <si>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</si>
  <si>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</si>
  <si>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</si>
  <si>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</si>
  <si>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</si>
  <si>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</si>
  <si>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</si>
  <si>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</si>
  <si>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</si>
  <si>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</si>
  <si>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</si>
  <si>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</si>
  <si>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</si>
  <si>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</si>
  <si>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</si>
  <si>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</si>
  <si>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</si>
  <si>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</si>
  <si>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</si>
  <si>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</si>
  <si>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</si>
  <si>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</si>
  <si>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</si>
  <si>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</si>
  <si>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</si>
  <si>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</si>
  <si>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</si>
  <si>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</si>
  <si>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</si>
  <si>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</si>
  <si>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</si>
  <si>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</si>
  <si>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</si>
  <si>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</si>
  <si>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</si>
  <si>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</si>
  <si>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</si>
  <si>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</si>
  <si>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</si>
  <si>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</si>
  <si>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</si>
  <si>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</si>
  <si>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</si>
  <si>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</si>
  <si>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</si>
  <si>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</si>
  <si>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</si>
  <si>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</si>
  <si>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</si>
  <si>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</si>
  <si>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</si>
  <si>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</si>
  <si>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</si>
  <si>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</si>
  <si>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</si>
  <si>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</si>
  <si>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</si>
  <si>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</si>
  <si>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</si>
  <si>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</si>
  <si>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</si>
  <si>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</si>
  <si>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</si>
  <si>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</si>
  <si>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</si>
  <si>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</si>
  <si>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</si>
  <si>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</si>
  <si>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</si>
  <si>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</si>
  <si>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</si>
  <si>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</si>
  <si>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</si>
  <si>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</si>
  <si>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</si>
  <si>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</si>
  <si>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</si>
  <si>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</si>
  <si>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</si>
  <si>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</si>
  <si>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</si>
  <si>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</si>
  <si>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</si>
  <si>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</si>
  <si>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</si>
  <si>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</si>
  <si>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</si>
  <si>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</si>
  <si>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</si>
  <si>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</si>
  <si>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</si>
  <si>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</si>
  <si>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</si>
  <si>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</si>
  <si>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</si>
  <si>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</si>
  <si>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</si>
  <si>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</si>
  <si>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</si>
  <si>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</si>
  <si>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</si>
  <si>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</si>
  <si>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</si>
  <si>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</si>
  <si>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</si>
  <si>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</si>
  <si>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</si>
  <si>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</si>
  <si>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</si>
  <si>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</si>
  <si>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</si>
  <si>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</si>
  <si>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</si>
  <si>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</si>
  <si>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</si>
  <si>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</si>
  <si>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</si>
  <si>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</si>
  <si>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</si>
  <si>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</si>
  <si>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</si>
  <si>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</si>
  <si>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</si>
  <si>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</si>
  <si>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</si>
  <si>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</si>
  <si>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</si>
  <si>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</si>
  <si>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</si>
  <si>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</si>
  <si>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</si>
  <si>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</si>
  <si>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</si>
  <si>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</si>
  <si>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</si>
  <si>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</si>
  <si>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</si>
  <si>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</si>
  <si>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</si>
  <si>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</si>
  <si>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</si>
  <si>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</si>
  <si>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</si>
  <si>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</si>
  <si>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</si>
  <si>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</si>
  <si>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</si>
  <si>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</si>
  <si>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</si>
  <si>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</si>
  <si>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</si>
  <si>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</si>
  <si>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</si>
  <si>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</si>
  <si>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</si>
  <si>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</si>
  <si>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</si>
  <si>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</si>
  <si>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</si>
  <si>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</si>
  <si>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</si>
  <si>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</si>
  <si>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</si>
  <si>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</si>
  <si>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</si>
  <si>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</si>
  <si>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</si>
  <si>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</si>
  <si>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</si>
  <si>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</si>
  <si>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</si>
  <si>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</si>
  <si>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</si>
  <si>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</si>
  <si>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</si>
  <si>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</si>
  <si>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</si>
  <si>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</si>
  <si>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</si>
  <si>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</si>
  <si>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</si>
  <si>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</si>
  <si>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</si>
  <si>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</si>
  <si>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</si>
  <si>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</si>
  <si>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</si>
  <si>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</si>
  <si>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</si>
  <si>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</si>
  <si>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</si>
  <si>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</si>
  <si>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</si>
  <si>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</si>
  <si>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</si>
  <si>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</si>
  <si>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</si>
  <si>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</si>
  <si>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</si>
  <si>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</si>
  <si>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</si>
  <si>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</si>
  <si>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</si>
  <si>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</si>
  <si>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</si>
  <si>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</si>
  <si>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</si>
  <si>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</si>
  <si>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</si>
  <si>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</si>
  <si>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</si>
  <si>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</si>
  <si>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</si>
  <si>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</si>
  <si>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</si>
  <si>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</si>
  <si>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</si>
  <si>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</si>
  <si>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</si>
  <si>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</si>
  <si>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</si>
  <si>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</si>
  <si>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</si>
  <si>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</si>
  <si>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</si>
  <si>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</si>
  <si>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</si>
  <si>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</si>
  <si>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</si>
  <si>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</si>
  <si>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</si>
  <si>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</si>
  <si>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</si>
  <si>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</si>
  <si>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</si>
  <si>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</si>
  <si>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</si>
  <si>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</si>
  <si>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</si>
  <si>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</si>
  <si>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</si>
  <si>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</si>
  <si>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</si>
  <si>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</si>
  <si>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</si>
  <si>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</si>
  <si>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</si>
  <si>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</si>
  <si>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</si>
  <si>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</si>
  <si>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</si>
  <si>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</si>
  <si>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</si>
  <si>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</si>
  <si>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</si>
  <si>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</si>
  <si>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</si>
  <si>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</si>
  <si>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</si>
  <si>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</si>
  <si>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</si>
  <si>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</si>
  <si>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</si>
  <si>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</si>
  <si>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</si>
  <si>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</si>
  <si>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</si>
  <si>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</si>
  <si>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</si>
  <si>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</si>
  <si>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</si>
  <si>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</si>
  <si>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</si>
  <si>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</si>
  <si>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</si>
  <si>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</si>
  <si>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</si>
  <si>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</si>
  <si>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</si>
  <si>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</si>
  <si>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</si>
  <si>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</si>
  <si>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</si>
  <si>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</si>
  <si>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</si>
  <si>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</si>
  <si>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</si>
  <si>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</si>
  <si>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</si>
  <si>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</si>
  <si>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</si>
  <si>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</si>
  <si>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</si>
  <si>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</si>
  <si>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</si>
  <si>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</si>
  <si>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</si>
  <si>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</si>
  <si>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</si>
  <si>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</si>
  <si>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</si>
  <si>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</si>
  <si>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</si>
  <si>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</si>
  <si>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</si>
  <si>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</si>
  <si>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</si>
  <si>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</si>
  <si>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</si>
  <si>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</si>
  <si>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</si>
  <si>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</si>
  <si>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</si>
  <si>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</si>
  <si>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</si>
  <si>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</si>
  <si>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</si>
  <si>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</si>
  <si>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</si>
  <si>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</si>
  <si>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</si>
  <si>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</si>
  <si>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</si>
  <si>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</si>
  <si>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</si>
  <si>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</si>
  <si>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</si>
  <si>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</si>
  <si>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</si>
  <si>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</si>
  <si>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</si>
  <si>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</si>
  <si>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</si>
  <si>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</si>
  <si>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</si>
  <si>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</si>
  <si>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</si>
  <si>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</si>
  <si>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</si>
  <si>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</si>
  <si>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</si>
  <si>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</si>
  <si>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</si>
  <si>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</si>
  <si>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</si>
  <si>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</si>
  <si>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</si>
  <si>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</si>
  <si>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</si>
  <si>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</si>
  <si>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</si>
  <si>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</si>
  <si>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</si>
  <si>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</si>
  <si>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</si>
  <si>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</si>
  <si>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</si>
  <si>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</si>
  <si>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</si>
  <si>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</si>
  <si>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</si>
  <si>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</si>
  <si>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</si>
  <si>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</si>
  <si>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</si>
  <si>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</si>
  <si>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</si>
  <si>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</si>
  <si>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</si>
  <si>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</si>
  <si>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</si>
  <si>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</si>
  <si>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</si>
  <si>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</si>
  <si>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</si>
  <si>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</si>
  <si>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</si>
  <si>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</si>
  <si>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</si>
  <si>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</si>
  <si>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</si>
  <si>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</si>
  <si>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</si>
  <si>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</si>
  <si>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</si>
  <si>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</si>
  <si>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</si>
  <si>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</si>
  <si>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</si>
  <si>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</si>
  <si>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</si>
  <si>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</si>
  <si>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</si>
  <si>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</si>
  <si>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</si>
  <si>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</si>
  <si>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</si>
  <si>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</si>
  <si>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</si>
  <si>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</si>
  <si>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</si>
  <si>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</si>
  <si>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</si>
  <si>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</si>
  <si>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</si>
  <si>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</si>
  <si>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</si>
  <si>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</si>
  <si>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</si>
  <si>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</si>
  <si>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</si>
  <si>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</si>
  <si>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</si>
  <si>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</si>
  <si>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</si>
  <si>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</si>
  <si>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</si>
  <si>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</si>
  <si>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</si>
  <si>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</si>
  <si>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</si>
  <si>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</si>
  <si>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</si>
  <si>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</si>
  <si>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</si>
  <si>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</si>
  <si>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</si>
  <si>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</si>
  <si>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</si>
  <si>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</si>
  <si>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</si>
  <si>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</si>
  <si>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</si>
  <si>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</si>
  <si>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</si>
  <si>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</si>
  <si>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</si>
  <si>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</si>
  <si>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</si>
  <si>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</si>
  <si>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</si>
  <si>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</si>
  <si>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</si>
  <si>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</si>
  <si>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</si>
  <si>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</si>
  <si>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</si>
  <si>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</si>
  <si>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</si>
  <si>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</si>
  <si>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</si>
  <si>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</si>
  <si>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</si>
  <si>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</si>
  <si>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</si>
  <si>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</si>
  <si>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</si>
  <si>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</si>
  <si>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</si>
  <si>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</si>
  <si>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</si>
  <si>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</si>
  <si>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</si>
  <si>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</si>
  <si>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</si>
  <si>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</si>
  <si>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</si>
  <si>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</si>
  <si>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</si>
  <si>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</si>
  <si>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</si>
  <si>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</si>
  <si>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</si>
  <si>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</si>
  <si>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</si>
  <si>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</si>
  <si>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</si>
  <si>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</si>
  <si>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</si>
  <si>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</si>
  <si>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</si>
  <si>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</si>
  <si>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</si>
  <si>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</si>
  <si>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</si>
  <si>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</si>
  <si>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</si>
  <si>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</si>
  <si>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</si>
  <si>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</si>
  <si>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</si>
  <si>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</si>
  <si>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</si>
  <si>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</si>
  <si>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</si>
  <si>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</si>
  <si>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</si>
  <si>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</si>
  <si>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</si>
  <si>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</si>
  <si>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</si>
  <si>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</si>
  <si>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</si>
  <si>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</si>
  <si>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</si>
  <si>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</si>
  <si>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</si>
  <si>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</si>
  <si>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</si>
  <si>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</si>
  <si>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</si>
  <si>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</si>
  <si>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</si>
  <si>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</si>
  <si>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</si>
  <si>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</si>
  <si>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</si>
  <si>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</si>
  <si>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</si>
  <si>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</si>
  <si>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</si>
  <si>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</si>
  <si>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</si>
  <si>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</si>
  <si>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</si>
  <si>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</si>
  <si>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</si>
  <si>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</si>
  <si>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</si>
  <si>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</si>
  <si>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</si>
  <si>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</si>
  <si>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</si>
  <si>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</si>
  <si>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</si>
  <si>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</si>
  <si>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</si>
  <si>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</si>
  <si>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</si>
  <si>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</si>
  <si>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</si>
  <si>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</si>
  <si>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</si>
  <si>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</si>
  <si>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</si>
  <si>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</si>
  <si>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</si>
  <si>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</si>
  <si>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</si>
  <si>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</si>
  <si>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</si>
  <si>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</si>
  <si>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</si>
  <si>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</si>
  <si>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</si>
  <si>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</si>
  <si>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</si>
  <si>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</si>
  <si>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</si>
  <si>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</si>
  <si>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</si>
  <si>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</si>
  <si>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</si>
  <si>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</si>
  <si>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</si>
  <si>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</si>
  <si>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</si>
  <si>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</si>
  <si>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</si>
  <si>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</si>
  <si>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</si>
  <si>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</si>
  <si>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</si>
  <si>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</si>
  <si>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</si>
  <si>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</si>
  <si>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</si>
  <si>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</si>
  <si>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</si>
  <si>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</si>
  <si>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</si>
  <si>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</si>
  <si>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</si>
  <si>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</si>
  <si>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</si>
  <si>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</si>
  <si>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</si>
  <si>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</si>
  <si>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</si>
  <si>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</si>
  <si>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</si>
  <si>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</si>
  <si>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</si>
  <si>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</si>
  <si>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</si>
  <si>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</si>
  <si>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</si>
  <si>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</si>
  <si>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</si>
  <si>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</si>
  <si>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</si>
  <si>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</si>
  <si>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</si>
  <si>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</si>
  <si>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</si>
  <si>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</si>
  <si>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</si>
  <si>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</si>
  <si>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</si>
  <si>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</si>
  <si>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</si>
  <si>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</si>
  <si>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</si>
  <si>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</si>
  <si>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</si>
  <si>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</si>
  <si>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</si>
  <si>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</si>
  <si>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</si>
  <si>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</si>
  <si>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</si>
  <si>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</si>
  <si>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</si>
  <si>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</si>
  <si>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</si>
  <si>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</si>
  <si>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</si>
  <si>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</si>
  <si>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</si>
  <si>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</si>
  <si>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</si>
  <si>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</si>
  <si>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</si>
  <si>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</si>
  <si>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</si>
  <si>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</si>
  <si>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</si>
  <si>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</si>
  <si>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</si>
  <si>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</si>
  <si>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</si>
  <si>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</si>
  <si>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</si>
  <si>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</si>
  <si>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</si>
  <si>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</si>
  <si>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</si>
  <si>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</si>
  <si>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</si>
  <si>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</si>
  <si>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</si>
  <si>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</si>
  <si>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</si>
  <si>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</si>
  <si>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</si>
  <si>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</si>
  <si>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</si>
  <si>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</si>
  <si>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</si>
  <si>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</si>
  <si>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</si>
  <si>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</si>
  <si>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</si>
  <si>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</si>
  <si>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</si>
  <si>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</si>
  <si>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</si>
  <si>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</si>
  <si>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</si>
  <si>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</si>
  <si>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</si>
  <si>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</si>
  <si>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</si>
  <si>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</si>
  <si>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</si>
  <si>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</si>
  <si>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</si>
  <si>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</si>
  <si>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</si>
  <si>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</si>
  <si>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</si>
  <si>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</si>
  <si>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</si>
  <si>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</si>
  <si>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</si>
  <si>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</si>
  <si>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</si>
  <si>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</si>
  <si>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</si>
  <si>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</si>
  <si>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</si>
  <si>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</si>
  <si>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</si>
  <si>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</si>
  <si>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</si>
  <si>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</si>
  <si>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</si>
  <si>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</si>
  <si>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</si>
  <si>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</si>
  <si>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</si>
  <si>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</si>
  <si>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</si>
  <si>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</si>
  <si>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</si>
  <si>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</si>
  <si>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</si>
  <si>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</si>
  <si>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</si>
  <si>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</si>
  <si>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</si>
  <si>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</si>
  <si>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</si>
  <si>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</si>
  <si>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</si>
  <si>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</si>
  <si>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</si>
  <si>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</si>
  <si>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</si>
  <si>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</si>
  <si>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</si>
  <si>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</si>
  <si>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</si>
  <si>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</si>
  <si>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</si>
  <si>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</si>
  <si>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</si>
  <si>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</si>
  <si>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</si>
  <si>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</si>
  <si>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</si>
  <si>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</si>
  <si>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</si>
  <si>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</si>
  <si>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</si>
  <si>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</si>
  <si>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</si>
  <si>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</si>
  <si>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</si>
  <si>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</si>
  <si>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</si>
  <si>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</si>
  <si>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</si>
  <si>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</si>
  <si>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</si>
  <si>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</si>
  <si>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</si>
  <si>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</si>
  <si>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</si>
  <si>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</si>
  <si>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</si>
  <si>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</si>
  <si>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</si>
  <si>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</si>
  <si>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</si>
  <si>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</si>
  <si>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</si>
  <si>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</si>
  <si>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</si>
  <si>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</si>
  <si>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</si>
  <si>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</si>
  <si>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</si>
  <si>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</si>
  <si>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</si>
  <si>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</si>
  <si>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</si>
  <si>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</si>
  <si>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</si>
  <si>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</si>
  <si>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</si>
  <si>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</si>
  <si>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</si>
  <si>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</si>
  <si>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</si>
  <si>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</si>
  <si>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</si>
  <si>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</si>
  <si>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</si>
  <si>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</si>
  <si>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</si>
  <si>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</si>
  <si>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</si>
  <si>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</si>
  <si>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</si>
  <si>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</si>
  <si>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</si>
  <si>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</si>
  <si>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</si>
  <si>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</si>
  <si>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</si>
  <si>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</si>
  <si>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</si>
  <si>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</si>
  <si>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</si>
  <si>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</si>
  <si>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</si>
  <si>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</si>
  <si>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</si>
  <si>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</si>
  <si>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</si>
  <si>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</si>
  <si>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</si>
  <si>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</si>
  <si>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</si>
  <si>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</si>
  <si>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</si>
  <si>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</si>
  <si>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</si>
  <si>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</si>
  <si>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</si>
  <si>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</si>
  <si>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</si>
  <si>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</si>
  <si>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</si>
  <si>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</si>
  <si>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</si>
  <si>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</si>
  <si>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</si>
  <si>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</si>
  <si>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</si>
  <si>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</si>
  <si>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</si>
  <si>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</si>
  <si>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</si>
  <si>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</si>
  <si>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</si>
  <si>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</si>
  <si>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</si>
  <si>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</si>
  <si>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</si>
  <si>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</si>
  <si>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</si>
  <si>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</si>
  <si>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</si>
  <si>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</si>
  <si>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</si>
  <si>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</si>
  <si>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</si>
  <si>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</si>
  <si>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</si>
  <si>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</si>
  <si>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</si>
  <si>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</si>
  <si>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</si>
  <si>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</si>
  <si>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</si>
  <si>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</si>
  <si>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</si>
  <si>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</si>
  <si>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</si>
  <si>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</si>
  <si>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</si>
  <si>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</si>
  <si>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</si>
  <si>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</si>
  <si>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</si>
  <si>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</si>
  <si>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</si>
  <si>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</si>
  <si>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</si>
  <si>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</si>
  <si>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</si>
  <si>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</si>
  <si>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</si>
  <si>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</si>
  <si>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</si>
  <si>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</si>
  <si>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</si>
  <si>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</si>
  <si>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</si>
  <si>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</si>
  <si>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</si>
  <si>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</si>
  <si>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</si>
  <si>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</si>
  <si>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</si>
  <si>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</si>
  <si>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</si>
  <si>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</si>
  <si>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</si>
  <si>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</si>
  <si>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</si>
  <si>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</si>
  <si>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</si>
  <si>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</si>
  <si>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</si>
  <si>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</si>
  <si>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</si>
  <si>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</si>
  <si>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</si>
  <si>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</si>
  <si>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</si>
  <si>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</si>
  <si>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</si>
  <si>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</si>
  <si>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</si>
  <si>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</si>
  <si>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</si>
  <si>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</si>
  <si>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</si>
  <si>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</si>
  <si>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</si>
  <si>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</si>
  <si>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</si>
  <si>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</si>
  <si>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</si>
  <si>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</si>
  <si>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</si>
  <si>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</si>
  <si>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</si>
  <si>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</si>
  <si>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</si>
  <si>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</si>
  <si>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</si>
  <si>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</si>
  <si>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</si>
  <si>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</si>
  <si>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</si>
  <si>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</si>
  <si>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</si>
  <si>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</si>
  <si>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</si>
  <si>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</si>
  <si>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</si>
  <si>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</si>
  <si>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</si>
  <si>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</si>
  <si>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</si>
  <si>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</si>
  <si>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</si>
  <si>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</si>
  <si>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</si>
  <si>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</si>
  <si>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</si>
  <si>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</si>
  <si>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</si>
  <si>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</si>
  <si>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</si>
  <si>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</si>
  <si>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</si>
  <si>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</si>
  <si>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</si>
  <si>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</si>
  <si>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</si>
  <si>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</si>
  <si>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</si>
  <si>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</si>
  <si>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</si>
  <si>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</si>
  <si>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</si>
  <si>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</si>
  <si>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</si>
  <si>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</si>
  <si>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</si>
  <si>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</si>
  <si>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</si>
  <si>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</si>
  <si>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</si>
  <si>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</si>
  <si>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</si>
  <si>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</si>
  <si>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</si>
  <si>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</si>
  <si>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</si>
  <si>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</si>
  <si>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</si>
  <si>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</si>
  <si>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</si>
  <si>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</si>
  <si>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</si>
  <si>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</si>
  <si>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</si>
  <si>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</si>
  <si>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</si>
  <si>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</si>
  <si>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</si>
  <si>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</si>
  <si>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</si>
  <si>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</si>
  <si>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</si>
  <si>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</si>
  <si>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</si>
  <si>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</si>
  <si>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</si>
  <si>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</si>
  <si>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</si>
  <si>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</si>
  <si>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</si>
  <si>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</si>
  <si>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</si>
  <si>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</si>
  <si>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</si>
  <si>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</si>
  <si>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</si>
  <si>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</si>
  <si>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</si>
  <si>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</si>
  <si>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</si>
  <si>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</si>
  <si>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</si>
  <si>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</si>
  <si>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</si>
  <si>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</si>
  <si>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</si>
  <si>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</si>
  <si>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</si>
  <si>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</si>
  <si>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</si>
  <si>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</si>
  <si>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</si>
  <si>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</si>
  <si>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</si>
  <si>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</si>
  <si>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</si>
  <si>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</si>
  <si>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</si>
  <si>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</si>
  <si>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</si>
  <si>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</si>
  <si>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</si>
  <si>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</si>
  <si>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</si>
  <si>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</si>
  <si>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</si>
  <si>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</si>
  <si>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</si>
  <si>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</si>
  <si>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</si>
  <si>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</si>
  <si>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</si>
  <si>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</si>
  <si>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</si>
  <si>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</si>
  <si>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</si>
  <si>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</si>
  <si>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</si>
  <si>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</si>
  <si>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</si>
  <si>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</si>
  <si>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</si>
  <si>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</si>
  <si>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</si>
  <si>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</si>
  <si>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</si>
  <si>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</si>
  <si>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</si>
  <si>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</si>
  <si>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</si>
  <si>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</si>
  <si>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</si>
  <si>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</si>
  <si>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</si>
  <si>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</si>
  <si>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</si>
  <si>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</si>
  <si>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</si>
  <si>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</si>
  <si>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</si>
  <si>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</si>
  <si>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</si>
  <si>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</si>
  <si>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</si>
  <si>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</si>
  <si>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</si>
  <si>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</si>
  <si>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</si>
  <si>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</si>
  <si>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</si>
  <si>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</si>
  <si>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</si>
  <si>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</si>
  <si>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</si>
  <si>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</si>
  <si>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</si>
  <si>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</si>
  <si>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</si>
  <si>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</si>
  <si>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</si>
  <si>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</si>
  <si>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</si>
  <si>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</si>
  <si>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</si>
  <si>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</si>
  <si>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</si>
  <si>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</si>
  <si>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</si>
  <si>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</si>
  <si>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</si>
  <si>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</si>
  <si>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</si>
  <si>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</si>
  <si>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</si>
  <si>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</si>
  <si>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</si>
  <si>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</si>
  <si>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</si>
  <si>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</si>
  <si>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</si>
  <si>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</si>
  <si>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</si>
  <si>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</si>
  <si>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</si>
  <si>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</si>
  <si>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</si>
  <si>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</si>
  <si>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</si>
  <si>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</si>
  <si>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</si>
  <si>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</si>
  <si>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</si>
  <si>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</si>
  <si>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</si>
  <si>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</si>
  <si>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</si>
  <si>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</si>
  <si>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</si>
  <si>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</si>
  <si>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</si>
  <si>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</si>
  <si>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</si>
  <si>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</si>
  <si>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</si>
  <si>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</si>
  <si>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</si>
  <si>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</si>
  <si>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</si>
  <si>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</si>
  <si>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</si>
  <si>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</si>
  <si>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</si>
  <si>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</si>
  <si>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</si>
  <si>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</si>
  <si>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</si>
  <si>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</si>
  <si>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</si>
  <si>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</si>
  <si>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</si>
  <si>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</si>
  <si>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</si>
  <si>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</si>
  <si>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</si>
  <si>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</si>
  <si>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</si>
  <si>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</si>
  <si>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</si>
  <si>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</si>
  <si>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</si>
  <si>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</si>
  <si>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</si>
  <si>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</si>
  <si>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</si>
  <si>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</si>
  <si>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</si>
  <si>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</si>
  <si>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</si>
  <si>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</si>
  <si>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</si>
  <si>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</si>
  <si>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</si>
  <si>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</si>
  <si>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</si>
  <si>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</si>
  <si>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</si>
  <si>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</si>
  <si>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</si>
  <si>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</si>
  <si>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</si>
  <si>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</si>
  <si>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</si>
  <si>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</si>
  <si>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</si>
  <si>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</si>
  <si>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</si>
  <si>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</si>
  <si>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</si>
  <si>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</si>
  <si>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</si>
  <si>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</si>
  <si>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</si>
  <si>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</si>
  <si>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</si>
  <si>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</si>
  <si>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</si>
  <si>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</si>
  <si>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</si>
  <si>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</si>
  <si>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</si>
  <si>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</si>
  <si>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</si>
  <si>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</si>
  <si>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</si>
  <si>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</si>
  <si>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</si>
  <si>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</si>
  <si>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</si>
  <si>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</si>
  <si>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</si>
  <si>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</si>
  <si>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</si>
  <si>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</si>
  <si>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</si>
  <si>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</si>
  <si>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</si>
  <si>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</si>
  <si>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</si>
  <si>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</si>
  <si>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</si>
  <si>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</si>
  <si>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</si>
  <si>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</si>
  <si>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</si>
  <si>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</si>
  <si>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</si>
  <si>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</si>
  <si>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</si>
  <si>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</si>
  <si>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</si>
  <si>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</si>
  <si>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</si>
  <si>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</si>
  <si>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</si>
  <si>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</si>
  <si>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</si>
  <si>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</si>
  <si>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</si>
  <si>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</si>
  <si>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</si>
  <si>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</si>
  <si>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</si>
  <si>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</si>
  <si>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</si>
  <si>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</si>
  <si>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</si>
  <si>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</si>
  <si>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</si>
  <si>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</si>
  <si>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</si>
  <si>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</si>
  <si>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</si>
  <si>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</si>
  <si>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</si>
  <si>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</si>
  <si>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</si>
  <si>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</si>
  <si>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</si>
  <si>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</si>
  <si>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</si>
  <si>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</si>
  <si>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</si>
  <si>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</si>
  <si>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</si>
  <si>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</si>
  <si>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</si>
  <si>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</si>
  <si>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</si>
  <si>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</si>
  <si>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</si>
  <si>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</si>
  <si>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</si>
  <si>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</si>
  <si>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</si>
  <si>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</si>
  <si>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</si>
  <si>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</si>
  <si>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</si>
  <si>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</si>
  <si>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</si>
  <si>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</si>
  <si>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</si>
  <si>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</si>
  <si>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</si>
  <si>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</si>
  <si>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</si>
  <si>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</si>
  <si>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</si>
  <si>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</si>
  <si>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</si>
  <si>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</si>
  <si>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</si>
  <si>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</si>
  <si>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</si>
  <si>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</si>
  <si>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</si>
  <si>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</si>
  <si>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</si>
  <si>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</si>
  <si>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</si>
  <si>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</si>
  <si>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</si>
  <si>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</si>
  <si>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</si>
  <si>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</si>
  <si>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</si>
  <si>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</si>
  <si>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</si>
  <si>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</si>
  <si>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</si>
  <si>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</si>
  <si>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</si>
  <si>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</si>
  <si>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</si>
  <si>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</si>
  <si>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</si>
  <si>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</si>
  <si>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</si>
  <si>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</si>
  <si>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</si>
  <si>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</si>
  <si>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</si>
  <si>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</si>
  <si>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</si>
  <si>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</si>
  <si>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</si>
  <si>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</si>
  <si>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</si>
  <si>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</si>
  <si>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</si>
  <si>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</si>
  <si>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</si>
  <si>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</si>
  <si>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</si>
  <si>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</si>
  <si>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</si>
  <si>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</si>
  <si>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</si>
  <si>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</si>
  <si>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</si>
  <si>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</si>
  <si>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</si>
  <si>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</si>
  <si>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</si>
  <si>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</si>
  <si>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</si>
  <si>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</si>
  <si>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</si>
  <si>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</si>
  <si>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</si>
  <si>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</si>
  <si>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</si>
  <si>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</si>
  <si>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</si>
  <si>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</si>
  <si>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</si>
  <si>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</si>
  <si>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</si>
  <si>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</si>
  <si>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</si>
  <si>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</si>
  <si>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</si>
  <si>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</si>
  <si>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</si>
  <si>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</si>
  <si>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</si>
  <si>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</si>
  <si>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</si>
  <si>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</si>
  <si>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</si>
  <si>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</si>
  <si>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</si>
  <si>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</si>
  <si>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</si>
  <si>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</si>
  <si>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</si>
  <si>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</si>
  <si>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</si>
  <si>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</si>
  <si>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</si>
  <si>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</si>
  <si>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</si>
  <si>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</si>
  <si>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</si>
  <si>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</si>
  <si>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</si>
  <si>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</si>
  <si>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</si>
  <si>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</si>
  <si>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</si>
  <si>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</si>
  <si>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</si>
  <si>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</si>
  <si>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</si>
  <si>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</si>
  <si>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</si>
  <si>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</si>
  <si>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</si>
  <si>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</si>
  <si>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</si>
  <si>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</si>
  <si>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</si>
  <si>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</si>
  <si>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</si>
  <si>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</si>
  <si>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</si>
  <si>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</si>
  <si>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</si>
  <si>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</si>
  <si>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</si>
  <si>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</si>
  <si>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</si>
  <si>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</si>
  <si>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</si>
  <si>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</si>
  <si>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</si>
  <si>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</si>
  <si>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</si>
  <si>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</si>
  <si>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</si>
  <si>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</si>
  <si>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</si>
  <si>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</si>
  <si>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</si>
  <si>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</si>
  <si>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</si>
  <si>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</si>
  <si>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</si>
  <si>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</si>
  <si>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</si>
  <si>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</si>
  <si>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</si>
  <si>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</si>
  <si>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</si>
  <si>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</si>
  <si>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</si>
  <si>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</si>
  <si>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</si>
  <si>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</si>
  <si>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</si>
  <si>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</si>
  <si>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</si>
  <si>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</si>
  <si>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</si>
  <si>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</si>
  <si>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</si>
  <si>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</si>
  <si>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</si>
  <si>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</si>
  <si>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</si>
  <si>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</si>
  <si>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</si>
  <si>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</si>
  <si>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</si>
  <si>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</si>
  <si>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</si>
  <si>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</si>
  <si>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</si>
  <si>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</si>
  <si>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</si>
  <si>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</si>
  <si>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</si>
  <si>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</si>
  <si>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</si>
  <si>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</si>
  <si>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</si>
  <si>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</si>
  <si>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</si>
  <si>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</si>
  <si>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</si>
  <si>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</si>
  <si>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</si>
  <si>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</si>
  <si>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</si>
  <si>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</si>
  <si>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</si>
  <si>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</si>
  <si>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</si>
  <si>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</si>
  <si>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</si>
  <si>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</si>
  <si>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</si>
  <si>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</si>
  <si>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</si>
  <si>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</si>
  <si>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</si>
  <si>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</si>
  <si>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</si>
  <si>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</si>
  <si>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</si>
  <si>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</si>
  <si>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</si>
  <si>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</si>
  <si>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</si>
  <si>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</si>
  <si>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</si>
  <si>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</si>
  <si>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</si>
  <si>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</si>
  <si>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</si>
  <si>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</si>
  <si>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</si>
  <si>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</si>
  <si>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</si>
  <si>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</si>
  <si>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</si>
  <si>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</si>
  <si>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</si>
  <si>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</si>
  <si>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</si>
  <si>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</si>
  <si>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</si>
  <si>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</si>
  <si>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</si>
  <si>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</si>
  <si>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</si>
  <si>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</si>
  <si>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</si>
  <si>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</si>
  <si>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</si>
  <si>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</si>
  <si>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</si>
  <si>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</si>
  <si>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</si>
  <si>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</si>
  <si>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</si>
  <si>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</si>
  <si>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</si>
  <si>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</si>
  <si>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</si>
  <si>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</si>
  <si>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</si>
  <si>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</si>
  <si>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</si>
  <si>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</si>
  <si>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</si>
  <si>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</si>
  <si>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</si>
  <si>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</si>
  <si>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</si>
  <si>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</si>
  <si>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</si>
  <si>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</si>
  <si>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</si>
  <si>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</si>
  <si>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</si>
  <si>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</si>
  <si>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</si>
  <si>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</si>
  <si>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</si>
  <si>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</si>
  <si>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</si>
  <si>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</si>
  <si>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</si>
  <si>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</si>
  <si>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</si>
  <si>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</si>
  <si>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</si>
  <si>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</si>
  <si>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</si>
  <si>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</si>
  <si>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</si>
  <si>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</si>
  <si>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</si>
  <si>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</si>
  <si>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</si>
  <si>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</si>
  <si>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</si>
  <si>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</si>
  <si>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</si>
  <si>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</si>
  <si>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</si>
  <si>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</si>
  <si>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</si>
  <si>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</si>
  <si>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</si>
  <si>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</si>
  <si>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</si>
  <si>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</si>
  <si>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</si>
  <si>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</si>
  <si>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</si>
  <si>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</si>
  <si>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</si>
  <si>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</si>
  <si>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</si>
  <si>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</si>
  <si>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</si>
  <si>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</si>
  <si>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</si>
  <si>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</si>
  <si>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</si>
  <si>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</si>
  <si>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</si>
  <si>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</si>
  <si>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</si>
  <si>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</si>
  <si>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</si>
  <si>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</si>
  <si>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</si>
  <si>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</si>
  <si>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</si>
  <si>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</si>
  <si>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</si>
  <si>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</si>
  <si>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</si>
  <si>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</si>
  <si>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</si>
  <si>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</si>
  <si>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</si>
  <si>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</si>
  <si>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</si>
  <si>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</si>
  <si>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</si>
  <si>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</si>
  <si>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</si>
  <si>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</si>
  <si>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</si>
  <si>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</si>
  <si>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</si>
  <si>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</si>
  <si>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</si>
  <si>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</si>
  <si>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</si>
  <si>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</si>
  <si>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</si>
  <si>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</si>
  <si>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</si>
  <si>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</si>
  <si>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</si>
  <si>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</si>
  <si>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</si>
  <si>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</si>
  <si>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</si>
  <si>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</si>
  <si>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</si>
  <si>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</si>
  <si>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</si>
  <si>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</si>
  <si>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</si>
  <si>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</si>
  <si>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</si>
  <si>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</si>
  <si>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</si>
  <si>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</si>
  <si>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</si>
  <si>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</si>
  <si>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</si>
  <si>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</si>
  <si>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</si>
  <si>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</si>
  <si>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</si>
  <si>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</si>
  <si>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</si>
  <si>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</si>
  <si>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</si>
  <si>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</si>
  <si>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</si>
  <si>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</si>
  <si>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</si>
  <si>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</si>
  <si>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</si>
  <si>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</si>
  <si>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</si>
  <si>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</si>
  <si>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</si>
  <si>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</si>
  <si>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</si>
  <si>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</si>
  <si>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</si>
  <si>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</si>
  <si>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</si>
  <si>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</si>
  <si>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</si>
  <si>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</si>
  <si>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</si>
  <si>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</si>
  <si>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</si>
  <si>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</si>
  <si>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</si>
  <si>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</si>
  <si>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</si>
  <si>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</si>
  <si>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</si>
  <si>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</si>
  <si>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</si>
  <si>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</si>
  <si>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</si>
  <si>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</si>
  <si>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</si>
  <si>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</si>
  <si>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</si>
  <si>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</si>
  <si>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</si>
  <si>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</si>
  <si>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</si>
  <si>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</si>
  <si>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</si>
  <si>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</si>
  <si>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</si>
  <si>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</si>
  <si>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</si>
  <si>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</si>
  <si>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</si>
  <si>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</si>
  <si>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</si>
  <si>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</si>
  <si>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</si>
  <si>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</si>
  <si>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</si>
  <si>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</si>
  <si>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</si>
  <si>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</si>
  <si>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</si>
  <si>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</si>
  <si>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</si>
  <si>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</si>
  <si>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</si>
  <si>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</si>
  <si>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</si>
  <si>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</si>
  <si>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</si>
  <si>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</si>
  <si>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</si>
  <si>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</si>
  <si>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</si>
  <si>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</si>
  <si>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</si>
  <si>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</si>
  <si>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</si>
  <si>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</si>
  <si>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</si>
  <si>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</si>
  <si>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</si>
  <si>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</si>
  <si>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</si>
  <si>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</si>
  <si>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</si>
  <si>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</si>
  <si>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</si>
  <si>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</si>
  <si>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</si>
  <si>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</si>
  <si>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</si>
  <si>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</si>
  <si>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</si>
  <si>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</si>
  <si>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</si>
  <si>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</si>
  <si>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</si>
  <si>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</si>
  <si>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</si>
  <si>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</si>
  <si>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</si>
  <si>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</si>
  <si>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</si>
  <si>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</si>
  <si>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</si>
  <si>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</si>
  <si>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</si>
  <si>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</si>
  <si>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</si>
  <si>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</si>
  <si>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</si>
  <si>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</si>
  <si>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</si>
  <si>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</si>
  <si>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</si>
  <si>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</si>
  <si>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</si>
  <si>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</si>
  <si>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</si>
  <si>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</si>
  <si>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</si>
  <si>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</si>
  <si>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</si>
  <si>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</si>
  <si>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</si>
  <si>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</si>
  <si>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</si>
  <si>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</si>
  <si>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</si>
  <si>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</si>
  <si>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</si>
  <si>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</si>
  <si>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</si>
  <si>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</si>
  <si>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</si>
  <si>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</si>
  <si>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</si>
  <si>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</si>
  <si>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</si>
  <si>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</si>
  <si>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</si>
  <si>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</si>
  <si>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</si>
  <si>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</si>
  <si>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</si>
  <si>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</si>
  <si>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</si>
  <si>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</si>
  <si>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</si>
  <si>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</si>
  <si>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</si>
  <si>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</si>
  <si>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</si>
  <si>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</si>
  <si>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</si>
  <si>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</si>
  <si>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</si>
  <si>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</si>
  <si>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</si>
  <si>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</si>
  <si>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</si>
  <si>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</si>
  <si>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</si>
  <si>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</si>
  <si>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</si>
  <si>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</si>
  <si>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</si>
  <si>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</si>
  <si>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</si>
  <si>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</si>
  <si>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</si>
  <si>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</si>
  <si>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</si>
  <si>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</si>
  <si>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</si>
  <si>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</si>
  <si>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</si>
  <si>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</si>
  <si>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</si>
  <si>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</si>
  <si>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</si>
  <si>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</si>
  <si>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</si>
  <si>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</si>
  <si>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</si>
  <si>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</si>
  <si>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</si>
  <si>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</si>
  <si>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</si>
  <si>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</si>
  <si>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</si>
  <si>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</si>
  <si>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</si>
  <si>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</si>
  <si>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</si>
  <si>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</si>
  <si>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</si>
  <si>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</si>
  <si>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</si>
  <si>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</si>
  <si>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</si>
  <si>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</si>
  <si>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</si>
  <si>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</si>
  <si>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</si>
  <si>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</si>
  <si>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</si>
  <si>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</si>
  <si>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</si>
  <si>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</si>
  <si>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</si>
  <si>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</si>
  <si>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</si>
  <si>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</si>
  <si>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</si>
  <si>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</si>
  <si>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</si>
  <si>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</si>
  <si>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</si>
  <si>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</si>
  <si>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</si>
  <si>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</si>
  <si>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</si>
  <si>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</si>
  <si>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</si>
  <si>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</si>
  <si>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</si>
  <si>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</si>
  <si>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</si>
  <si>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</si>
  <si>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</si>
  <si>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</si>
  <si>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</si>
  <si>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</si>
  <si>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</si>
  <si>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</si>
  <si>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</si>
  <si>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</si>
  <si>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</si>
  <si>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</si>
  <si>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</si>
  <si>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</si>
  <si>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</si>
  <si>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</si>
  <si>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</si>
  <si>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</si>
  <si>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</si>
  <si>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</si>
  <si>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</si>
  <si>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</si>
  <si>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</si>
  <si>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</si>
  <si>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</si>
  <si>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</si>
  <si>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</si>
  <si>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</si>
  <si>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</si>
  <si>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</si>
  <si>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</si>
  <si>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</si>
  <si>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</si>
  <si>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</si>
  <si>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</si>
  <si>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</si>
  <si>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</si>
  <si>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</si>
  <si>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</si>
  <si>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</si>
  <si>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</si>
  <si>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</si>
  <si>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</si>
  <si>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</si>
  <si>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</si>
  <si>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</si>
  <si>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</si>
  <si>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</si>
  <si>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</si>
  <si>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</si>
  <si>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</si>
  <si>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</si>
  <si>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</si>
  <si>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</si>
  <si>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</si>
  <si>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</si>
  <si>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</si>
  <si>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</si>
  <si>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</si>
  <si>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</si>
  <si>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</si>
  <si>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</si>
  <si>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</si>
  <si>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</si>
  <si>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</si>
  <si>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</si>
  <si>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</si>
  <si>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</si>
  <si>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</si>
  <si>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</si>
  <si>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</si>
  <si>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</si>
  <si>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</si>
  <si>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</si>
  <si>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</si>
  <si>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</si>
  <si>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</si>
  <si>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</si>
  <si>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</si>
  <si>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</si>
  <si>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</si>
  <si>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</si>
  <si>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</si>
  <si>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</si>
  <si>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</si>
  <si>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</si>
  <si>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</si>
  <si>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</si>
  <si>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</si>
  <si>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</si>
  <si>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</si>
  <si>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</si>
  <si>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</si>
  <si>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</si>
  <si>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</si>
  <si>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</si>
  <si>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</si>
  <si>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</si>
  <si>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</si>
  <si>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</si>
  <si>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</si>
  <si>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</si>
  <si>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</si>
  <si>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</si>
  <si>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</si>
  <si>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</si>
  <si>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</si>
  <si>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</si>
  <si>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</si>
  <si>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</si>
  <si>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</si>
  <si>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</si>
  <si>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</si>
  <si>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</si>
  <si>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</si>
  <si>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</si>
  <si>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</si>
  <si>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</si>
  <si>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</si>
  <si>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</si>
  <si>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</si>
  <si>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</si>
  <si>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</si>
  <si>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</si>
  <si>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</si>
  <si>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</si>
  <si>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</si>
  <si>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</si>
  <si>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</si>
  <si>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</si>
  <si>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</si>
  <si>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</si>
  <si>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</si>
  <si>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</si>
  <si>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</si>
  <si>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</si>
  <si>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</si>
  <si>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</si>
  <si>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</si>
  <si>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</si>
  <si>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</si>
  <si>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</si>
  <si>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</si>
  <si>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</si>
  <si>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</si>
  <si>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</si>
  <si>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</si>
  <si>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</si>
  <si>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</si>
  <si>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</si>
  <si>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</si>
  <si>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</si>
  <si>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</si>
  <si>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</si>
  <si>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</si>
  <si>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</si>
  <si>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</si>
  <si>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</si>
  <si>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</si>
  <si>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</si>
  <si>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</si>
  <si>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</si>
  <si>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</si>
  <si>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</si>
  <si>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</si>
  <si>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</si>
  <si>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</si>
  <si>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</si>
  <si>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</si>
  <si>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</si>
  <si>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</si>
  <si>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</si>
  <si>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</si>
  <si>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</si>
  <si>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</si>
  <si>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</si>
  <si>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</si>
  <si>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</si>
  <si>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</si>
  <si>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</si>
  <si>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</si>
  <si>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</si>
  <si>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</si>
  <si>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</si>
  <si>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</si>
  <si>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</si>
  <si>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</si>
  <si>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</si>
  <si>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</si>
  <si>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</si>
  <si>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</si>
  <si>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</si>
  <si>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</si>
  <si>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</si>
  <si>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</si>
  <si>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</si>
  <si>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</si>
  <si>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</si>
  <si>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</si>
  <si>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</si>
  <si>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</si>
  <si>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</si>
  <si>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</si>
  <si>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</si>
  <si>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</si>
  <si>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</si>
  <si>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</si>
  <si>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</si>
  <si>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</si>
  <si>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</si>
  <si>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</si>
  <si>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</si>
  <si>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</si>
  <si>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</si>
  <si>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</si>
  <si>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</si>
  <si>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</si>
  <si>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</si>
  <si>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</si>
  <si>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</si>
  <si>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</si>
  <si>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</si>
  <si>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</si>
  <si>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</si>
  <si>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</si>
  <si>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</si>
  <si>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</si>
  <si>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</si>
  <si>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</si>
  <si>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</si>
  <si>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</si>
  <si>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</si>
  <si>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</si>
  <si>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</si>
  <si>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</si>
  <si>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</si>
  <si>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</si>
  <si>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</si>
  <si>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</si>
  <si>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</si>
  <si>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</si>
  <si>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</si>
  <si>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</si>
  <si>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</si>
  <si>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</si>
  <si>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</si>
  <si>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</si>
  <si>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</si>
  <si>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</si>
  <si>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</si>
  <si>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</si>
  <si>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</si>
  <si>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</si>
  <si>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</si>
  <si>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</si>
  <si>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</si>
  <si>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</si>
  <si>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</si>
  <si>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</si>
  <si>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</si>
  <si>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</si>
  <si>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</si>
  <si>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</si>
  <si>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</si>
  <si>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</si>
  <si>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</si>
  <si>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</si>
  <si>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</si>
  <si>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</si>
  <si>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</si>
  <si>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</si>
  <si>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</si>
  <si>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</si>
  <si>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</si>
  <si>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</si>
  <si>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</si>
  <si>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</si>
  <si>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</si>
  <si>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</si>
  <si>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</si>
  <si>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</si>
  <si>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</si>
  <si>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</si>
  <si>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</si>
  <si>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</si>
  <si>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</si>
  <si>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</si>
  <si>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</si>
  <si>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</si>
  <si>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</si>
  <si>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</si>
  <si>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</si>
  <si>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</si>
  <si>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</si>
  <si>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</si>
  <si>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</si>
  <si>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</si>
  <si>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</si>
  <si>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</si>
  <si>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</si>
  <si>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</si>
  <si>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</si>
  <si>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</si>
  <si>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</si>
  <si>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</si>
  <si>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</si>
  <si>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</si>
  <si>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</si>
  <si>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</si>
  <si>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</si>
  <si>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</si>
  <si>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</si>
  <si>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</si>
  <si>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</si>
  <si>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</si>
  <si>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</si>
  <si>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</si>
  <si>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</si>
  <si>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</si>
  <si>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</si>
  <si>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</si>
  <si>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</si>
  <si>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</si>
  <si>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</si>
  <si>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</si>
  <si>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</si>
  <si>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</si>
  <si>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</si>
  <si>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</si>
  <si>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</si>
  <si>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</si>
  <si>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</si>
  <si>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</si>
  <si>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</si>
  <si>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</si>
  <si>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</si>
  <si>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</si>
  <si>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</si>
  <si>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</si>
  <si>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</si>
  <si>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</si>
  <si>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</si>
  <si>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</si>
  <si>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</si>
  <si>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</si>
  <si>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</si>
  <si>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</si>
  <si>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</si>
  <si>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</si>
  <si>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</si>
  <si>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</si>
  <si>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</si>
  <si>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</si>
  <si>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</si>
  <si>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</si>
  <si>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</si>
  <si>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</si>
  <si>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</si>
  <si>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</si>
  <si>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</si>
  <si>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</si>
  <si>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</si>
  <si>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</si>
  <si>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</si>
  <si>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</si>
  <si>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</si>
  <si>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</si>
  <si>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</si>
  <si>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</si>
  <si>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</si>
  <si>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</si>
  <si>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</si>
  <si>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</si>
  <si>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</si>
  <si>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</si>
  <si>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</si>
  <si>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</si>
  <si>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</si>
  <si>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</si>
  <si>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</si>
  <si>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</si>
  <si>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</si>
  <si>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</si>
  <si>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</si>
  <si>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</si>
  <si>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</si>
  <si>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</si>
  <si>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</si>
  <si>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</si>
  <si>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</si>
  <si>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</si>
  <si>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</si>
  <si>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</si>
  <si>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</si>
  <si>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</si>
  <si>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</si>
  <si>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</si>
  <si>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</si>
  <si>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</si>
  <si>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</si>
  <si>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</si>
  <si>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</si>
  <si>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</si>
  <si>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</si>
  <si>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</si>
  <si>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</si>
  <si>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</si>
  <si>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</si>
  <si>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</si>
  <si>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</si>
  <si>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</si>
  <si>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</si>
  <si>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</si>
  <si>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</si>
  <si>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</si>
  <si>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</si>
  <si>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</si>
  <si>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</si>
  <si>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</si>
  <si>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</si>
  <si>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</si>
  <si>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</si>
  <si>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</si>
  <si>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</si>
  <si>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</si>
  <si>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</si>
  <si>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</si>
  <si>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</si>
  <si>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</si>
  <si>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</si>
  <si>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</si>
  <si>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</si>
  <si>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</si>
  <si>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</si>
  <si>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</si>
  <si>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</si>
  <si>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</si>
  <si>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</si>
  <si>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</si>
  <si>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</si>
  <si>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</si>
  <si>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</si>
  <si>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</si>
  <si>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</si>
  <si>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</si>
  <si>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</si>
  <si>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</si>
  <si>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</si>
  <si>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</si>
  <si>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</si>
  <si>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</si>
  <si>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</si>
  <si>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</si>
  <si>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</si>
  <si>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</si>
  <si>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</si>
  <si>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</si>
  <si>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</si>
  <si>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</si>
  <si>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</si>
  <si>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</si>
  <si>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</si>
  <si>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</si>
  <si>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</si>
  <si>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</si>
  <si>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</si>
  <si>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</si>
  <si>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</si>
  <si>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</si>
  <si>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</si>
  <si>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</si>
  <si>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</si>
  <si>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</si>
  <si>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</si>
  <si>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</si>
  <si>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</si>
  <si>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</si>
  <si>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</si>
  <si>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</si>
  <si>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</si>
  <si>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</si>
  <si>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</si>
  <si>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</si>
  <si>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</si>
  <si>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</si>
  <si>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</si>
  <si>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</si>
  <si>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</si>
  <si>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</si>
  <si>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</si>
  <si>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</si>
  <si>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</si>
  <si>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</si>
  <si>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</si>
  <si>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</si>
  <si>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</si>
  <si>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</si>
  <si>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</si>
  <si>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</si>
  <si>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</si>
  <si>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</si>
  <si>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</si>
  <si>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</si>
  <si>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</si>
  <si>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</si>
  <si>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</si>
  <si>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</si>
  <si>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</si>
  <si>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</si>
  <si>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</si>
  <si>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</si>
  <si>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</si>
  <si>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</si>
  <si>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</si>
  <si>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</si>
  <si>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</si>
  <si>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</si>
  <si>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</si>
  <si>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</si>
  <si>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</si>
  <si>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</si>
  <si>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</si>
  <si>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</si>
  <si>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</si>
  <si>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</si>
  <si>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</si>
  <si>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</si>
  <si>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</si>
  <si>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</si>
  <si>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</si>
  <si>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</si>
  <si>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</si>
  <si>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</si>
  <si>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</si>
  <si>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</si>
  <si>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</si>
  <si>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</si>
  <si>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</si>
  <si>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</si>
  <si>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</si>
  <si>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</si>
  <si>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</si>
  <si>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</si>
  <si>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</si>
  <si>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</si>
  <si>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</si>
  <si>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</si>
  <si>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</si>
  <si>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</si>
  <si>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</si>
  <si>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</si>
  <si>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</si>
  <si>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</si>
  <si>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</si>
  <si>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</si>
  <si>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</si>
  <si>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</si>
  <si>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</si>
  <si>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</si>
  <si>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</si>
  <si>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</si>
  <si>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</si>
  <si>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</si>
  <si>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</si>
  <si>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</si>
  <si>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</si>
  <si>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</si>
  <si>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</si>
  <si>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</si>
  <si>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</si>
  <si>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</si>
  <si>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</si>
  <si>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</si>
  <si>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</si>
  <si>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</si>
  <si>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</si>
  <si>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</si>
  <si>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</si>
  <si>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</si>
  <si>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</si>
  <si>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</si>
  <si>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</si>
  <si>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</si>
  <si>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</si>
  <si>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</si>
  <si>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</si>
  <si>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</si>
  <si>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</si>
  <si>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</si>
  <si>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</si>
  <si>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</si>
  <si>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</si>
  <si>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</si>
  <si>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</si>
  <si>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</si>
  <si>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</si>
  <si>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</si>
  <si>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</si>
  <si>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</si>
  <si>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</si>
  <si>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</si>
  <si>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</si>
  <si>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</si>
  <si>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</si>
  <si>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</si>
  <si>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</si>
  <si>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</si>
  <si>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</si>
  <si>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</si>
  <si>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</si>
  <si>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</si>
  <si>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</si>
  <si>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</si>
  <si>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</si>
  <si>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</si>
  <si>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</si>
  <si>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</si>
  <si>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</si>
  <si>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</si>
  <si>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</si>
  <si>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</si>
  <si>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</si>
  <si>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</si>
  <si>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</si>
  <si>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</si>
  <si>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</si>
  <si>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</si>
  <si>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</si>
  <si>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</si>
  <si>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</si>
  <si>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</si>
  <si>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</si>
  <si>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</si>
  <si>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</si>
  <si>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</si>
  <si>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</si>
  <si>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</si>
  <si>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</si>
  <si>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</si>
  <si>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</si>
  <si>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</si>
  <si>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</si>
  <si>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</si>
  <si>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</si>
  <si>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</si>
  <si>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</si>
  <si>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</si>
  <si>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</si>
  <si>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</si>
  <si>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</si>
  <si>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</si>
  <si>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</si>
  <si>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</si>
  <si>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</si>
  <si>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</si>
  <si>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</si>
  <si>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</si>
  <si>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</si>
  <si>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</si>
  <si>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</si>
  <si>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</si>
  <si>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</si>
  <si>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</si>
  <si>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</si>
  <si>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</si>
  <si>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</si>
  <si>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</si>
  <si>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</si>
  <si>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</si>
  <si>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</si>
  <si>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</si>
  <si>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</si>
  <si>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</si>
  <si>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</si>
  <si>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</si>
  <si>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</si>
  <si>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</si>
  <si>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</si>
  <si>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</si>
  <si>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</si>
  <si>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</si>
  <si>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</si>
  <si>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</si>
  <si>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</si>
  <si>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</si>
  <si>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</si>
  <si>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</si>
  <si>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</si>
  <si>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</si>
  <si>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</si>
  <si>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</si>
  <si>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</si>
  <si>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</si>
  <si>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</si>
  <si>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</si>
  <si>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</si>
  <si>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</si>
  <si>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</si>
  <si>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</si>
  <si>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</si>
  <si>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</si>
  <si>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</si>
  <si>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</si>
  <si>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</si>
  <si>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</si>
  <si>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</si>
  <si>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</si>
  <si>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</si>
  <si>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</si>
  <si>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</si>
  <si>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</si>
  <si>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</si>
  <si>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</si>
  <si>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</si>
  <si>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</si>
  <si>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</si>
  <si>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</si>
  <si>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</si>
  <si>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</si>
  <si>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</si>
  <si>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</si>
  <si>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</si>
  <si>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</si>
  <si>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</si>
  <si>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</si>
  <si>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</si>
  <si>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</si>
  <si>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</si>
  <si>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</si>
  <si>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</si>
  <si>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</si>
  <si>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</si>
  <si>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</si>
  <si>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</si>
  <si>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</si>
  <si>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</si>
  <si>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</si>
  <si>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</si>
  <si>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</si>
  <si>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</si>
  <si>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</si>
  <si>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</si>
  <si>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</si>
  <si>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</si>
  <si>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</si>
  <si>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</si>
  <si>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</si>
  <si>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</si>
  <si>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</si>
  <si>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</si>
  <si>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</si>
  <si>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</si>
  <si>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</si>
  <si>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</si>
  <si>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</si>
  <si>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</si>
  <si>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</si>
  <si>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</si>
  <si>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</si>
  <si>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</si>
  <si>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</si>
  <si>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</si>
  <si>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</si>
  <si>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</si>
  <si>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</si>
  <si>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</si>
  <si>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</si>
  <si>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</si>
  <si>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</si>
  <si>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</si>
  <si>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</si>
  <si>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</si>
  <si>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</si>
  <si>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</si>
  <si>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</si>
  <si>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</si>
  <si>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</si>
  <si>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</si>
  <si>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</si>
  <si>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</si>
  <si>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</si>
  <si>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</si>
  <si>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</si>
  <si>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</si>
  <si>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</si>
  <si>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</si>
  <si>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</si>
  <si>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</si>
  <si>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</si>
  <si>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</si>
  <si>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</si>
  <si>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</si>
  <si>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</si>
  <si>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</si>
  <si>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</si>
  <si>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</si>
  <si>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</si>
  <si>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</si>
  <si>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</si>
  <si>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</si>
  <si>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</si>
  <si>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</si>
  <si>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</si>
  <si>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</si>
  <si>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</si>
  <si>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</si>
  <si>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</si>
  <si>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</si>
  <si>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</si>
  <si>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</si>
  <si>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</si>
  <si>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</si>
  <si>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</si>
  <si>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</si>
  <si>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</si>
  <si>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</si>
  <si>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</si>
  <si>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</si>
  <si>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</si>
  <si>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</si>
  <si>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</si>
  <si>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</si>
  <si>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</si>
  <si>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</si>
  <si>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</si>
  <si>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</si>
  <si>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</si>
  <si>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</si>
  <si>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</si>
  <si>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</si>
  <si>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</si>
  <si>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</si>
  <si>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</si>
  <si>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</si>
  <si>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</si>
  <si>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</si>
  <si>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</si>
  <si>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</si>
  <si>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</si>
  <si>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</si>
  <si>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</si>
  <si>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</si>
  <si>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</si>
  <si>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</si>
  <si>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</si>
  <si>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</si>
  <si>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</si>
  <si>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</si>
  <si>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</si>
  <si>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</si>
  <si>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</si>
  <si>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</si>
  <si>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</si>
  <si>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</si>
  <si>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</si>
  <si>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</si>
  <si>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</si>
  <si>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</si>
  <si>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</si>
  <si>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</si>
  <si>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</si>
  <si>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</si>
  <si>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</si>
  <si>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</si>
  <si>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</si>
  <si>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</si>
  <si>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</si>
  <si>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</si>
  <si>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</si>
  <si>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</si>
  <si>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</si>
  <si>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</si>
  <si>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</si>
  <si>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</si>
  <si>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</si>
  <si>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</si>
  <si>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</si>
  <si>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</si>
  <si>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</si>
  <si>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</si>
  <si>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</si>
  <si>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</si>
  <si>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</si>
  <si>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</si>
  <si>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</si>
  <si>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</si>
  <si>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</si>
  <si>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</si>
  <si>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</si>
  <si>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</si>
  <si>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</si>
  <si>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</si>
  <si>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</si>
  <si>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</si>
  <si>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</si>
  <si>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</si>
  <si>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</si>
  <si>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</si>
  <si>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</si>
  <si>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</si>
  <si>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</si>
  <si>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</si>
  <si>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</si>
  <si>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</si>
  <si>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</si>
  <si>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</si>
  <si>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</si>
  <si>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</si>
  <si>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</si>
  <si>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</si>
  <si>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</si>
  <si>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</si>
  <si>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</si>
  <si>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</si>
  <si>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</si>
  <si>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</si>
  <si>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</si>
  <si>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</si>
  <si>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</si>
  <si>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</si>
  <si>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</si>
  <si>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</si>
  <si>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</si>
  <si>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</si>
  <si>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</si>
  <si>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</si>
  <si>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</si>
  <si>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</si>
  <si>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</si>
  <si>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</si>
  <si>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</si>
  <si>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</si>
  <si>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</si>
  <si>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</si>
  <si>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</si>
  <si>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</si>
  <si>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</si>
  <si>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</si>
  <si>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</si>
  <si>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</si>
  <si>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</si>
  <si>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</si>
  <si>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</si>
  <si>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</si>
  <si>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</si>
  <si>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</si>
  <si>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</si>
  <si>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</si>
  <si>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</si>
  <si>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</si>
  <si>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</si>
  <si>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</si>
  <si>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</si>
  <si>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</si>
  <si>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</si>
  <si>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</si>
  <si>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</si>
  <si>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</si>
  <si>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</si>
  <si>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</si>
  <si>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</si>
  <si>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</si>
  <si>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</si>
  <si>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</si>
  <si>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</si>
  <si>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</si>
  <si>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</si>
  <si>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</si>
  <si>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</si>
  <si>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</si>
  <si>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</si>
  <si>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</si>
  <si>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</si>
  <si>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</si>
  <si>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</si>
  <si>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</si>
  <si>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</si>
  <si>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</si>
  <si>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</si>
  <si>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</si>
  <si>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</si>
  <si>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</si>
  <si>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</si>
  <si>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</si>
  <si>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</si>
  <si>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</si>
  <si>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</si>
  <si>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</si>
  <si>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</si>
  <si>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</si>
  <si>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</si>
  <si>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</si>
  <si>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</si>
  <si>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</si>
  <si>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</si>
  <si>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</si>
  <si>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</si>
  <si>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</si>
  <si>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</si>
  <si>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</si>
  <si>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</si>
  <si>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</si>
  <si>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</si>
  <si>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</si>
  <si>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</si>
  <si>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</si>
  <si>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</si>
  <si>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</si>
  <si>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</si>
  <si>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</si>
  <si>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</si>
  <si>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</si>
  <si>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</si>
  <si>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</si>
  <si>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</si>
  <si>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</si>
  <si>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</si>
  <si>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</si>
  <si>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</si>
  <si>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</si>
  <si>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</si>
  <si>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</si>
  <si>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</si>
  <si>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</si>
  <si>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</si>
  <si>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</si>
  <si>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</si>
  <si>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</si>
  <si>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</si>
  <si>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</si>
  <si>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</si>
  <si>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</si>
  <si>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</si>
  <si>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</si>
  <si>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</si>
  <si>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</si>
  <si>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</si>
  <si>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</si>
  <si>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</si>
  <si>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</si>
  <si>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</si>
  <si>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</si>
  <si>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</si>
  <si>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</si>
  <si>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</si>
  <si>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</si>
  <si>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</si>
  <si>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</si>
  <si>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</si>
  <si>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</si>
  <si>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</si>
  <si>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</si>
  <si>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</si>
  <si>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</si>
  <si>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</si>
  <si>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</si>
  <si>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</si>
  <si>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</si>
  <si>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</si>
  <si>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</si>
  <si>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</si>
  <si>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</si>
  <si>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</si>
  <si>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</si>
  <si>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</si>
  <si>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</si>
  <si>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</si>
  <si>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</si>
  <si>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</si>
  <si>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</si>
  <si>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</si>
  <si>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</si>
  <si>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</si>
  <si>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</si>
  <si>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</si>
  <si>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</si>
  <si>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</si>
  <si>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</si>
  <si>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</si>
  <si>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</si>
  <si>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</si>
  <si>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</si>
  <si>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</si>
  <si>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</si>
  <si>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</si>
  <si>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</si>
  <si>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</si>
  <si>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</si>
  <si>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</si>
  <si>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</si>
  <si>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</si>
  <si>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</si>
  <si>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</si>
  <si>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</si>
  <si>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</si>
  <si>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</si>
  <si>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</si>
  <si>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</si>
  <si>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</si>
  <si>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</si>
  <si>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</si>
  <si>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</si>
  <si>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</si>
  <si>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</si>
  <si>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</si>
  <si>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</si>
  <si>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</si>
  <si>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</si>
  <si>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</si>
  <si>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</si>
  <si>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</si>
  <si>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</si>
  <si>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</si>
  <si>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</si>
  <si>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</si>
  <si>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</si>
  <si>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</si>
  <si>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</si>
  <si>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</si>
  <si>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</si>
  <si>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</si>
  <si>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</si>
  <si>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</si>
  <si>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</si>
  <si>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</si>
  <si>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</si>
  <si>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</si>
  <si>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</si>
  <si>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</si>
  <si>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</si>
  <si>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</si>
  <si>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</si>
  <si>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</si>
  <si>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</si>
  <si>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</si>
  <si>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</si>
  <si>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</si>
  <si>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</si>
  <si>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</si>
  <si>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</si>
  <si>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</si>
  <si>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</si>
  <si>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</si>
  <si>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</si>
  <si>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</si>
  <si>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</si>
  <si>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</si>
  <si>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</si>
  <si>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</si>
  <si>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</si>
  <si>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</si>
  <si>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</si>
  <si>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</si>
  <si>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</si>
  <si>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</si>
  <si>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</si>
  <si>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</si>
  <si>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</si>
  <si>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</si>
  <si>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</si>
  <si>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</si>
  <si>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</si>
  <si>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</si>
  <si>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</si>
  <si>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</si>
  <si>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</si>
  <si>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</si>
  <si>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</si>
  <si>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</si>
  <si>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</si>
  <si>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</si>
  <si>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</si>
  <si>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</si>
  <si>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</si>
  <si>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</si>
  <si>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</si>
  <si>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</si>
  <si>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</si>
  <si>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</si>
  <si>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</si>
  <si>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</si>
  <si>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</si>
  <si>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</si>
  <si>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</si>
  <si>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</si>
  <si>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</si>
  <si>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</si>
  <si>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</si>
  <si>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</si>
  <si>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</si>
  <si>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</si>
  <si>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</si>
  <si>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</si>
  <si>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</si>
  <si>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</si>
  <si>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</si>
  <si>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</si>
  <si>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</si>
  <si>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</si>
  <si>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</si>
  <si>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</si>
  <si>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</si>
  <si>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</si>
  <si>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</si>
  <si>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</si>
  <si>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</si>
  <si>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</si>
  <si>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</si>
  <si>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</si>
  <si>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</si>
  <si>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</si>
  <si>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</si>
  <si>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</si>
  <si>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</si>
  <si>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</si>
  <si>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</si>
  <si>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</si>
  <si>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</si>
  <si>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</si>
  <si>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</si>
  <si>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</si>
  <si>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</si>
  <si>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</si>
  <si>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</si>
  <si>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</si>
  <si>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</si>
  <si>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</si>
  <si>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</si>
  <si>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</si>
  <si>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</si>
  <si>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</si>
  <si>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</si>
  <si>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</si>
  <si>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</si>
  <si>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</si>
  <si>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</si>
  <si>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</si>
  <si>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</si>
  <si>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</si>
  <si>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</si>
  <si>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</si>
  <si>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</si>
  <si>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</si>
  <si>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</si>
  <si>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</si>
  <si>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</si>
  <si>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</si>
  <si>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</si>
  <si>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</si>
  <si>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</si>
  <si>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</si>
  <si>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</si>
  <si>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</si>
  <si>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</si>
  <si>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</si>
  <si>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</si>
  <si>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</si>
  <si>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</si>
  <si>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</si>
  <si>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</si>
  <si>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</si>
  <si>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</si>
  <si>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</si>
  <si>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</si>
  <si>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</si>
  <si>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</si>
  <si>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</si>
  <si>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</si>
  <si>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</si>
  <si>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</si>
  <si>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</si>
  <si>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</si>
  <si>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</si>
  <si>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</si>
  <si>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</si>
  <si>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</si>
  <si>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</si>
  <si>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</si>
  <si>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</si>
  <si>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</si>
  <si>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</si>
  <si>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</si>
  <si>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</si>
  <si>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</si>
  <si>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</si>
  <si>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</si>
  <si>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</si>
  <si>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</si>
  <si>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</si>
  <si>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</si>
  <si>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</si>
  <si>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</si>
  <si>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</si>
  <si>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</si>
  <si>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</si>
  <si>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</si>
  <si>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</si>
  <si>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</si>
  <si>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</si>
  <si>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</si>
  <si>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</si>
  <si>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</si>
  <si>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</si>
  <si>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</si>
  <si>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</si>
  <si>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</si>
  <si>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</si>
  <si>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</si>
  <si>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</si>
  <si>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</si>
  <si>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</si>
  <si>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</si>
  <si>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</si>
  <si>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</si>
  <si>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</si>
  <si>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</si>
  <si>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</si>
  <si>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</si>
  <si>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</si>
  <si>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</si>
  <si>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</si>
  <si>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</si>
  <si>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</si>
  <si>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</si>
  <si>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</si>
  <si>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</si>
  <si>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</si>
  <si>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</si>
  <si>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</si>
  <si>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</si>
  <si>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</si>
  <si>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</si>
  <si>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</si>
  <si>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</si>
  <si>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</si>
  <si>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</si>
  <si>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</si>
  <si>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</si>
  <si>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</si>
  <si>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</si>
  <si>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</si>
  <si>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</si>
  <si>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</si>
  <si>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</si>
  <si>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</si>
  <si>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</si>
  <si>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</si>
  <si>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</si>
  <si>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</si>
  <si>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</si>
  <si>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</si>
  <si>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</si>
  <si>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</si>
  <si>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</si>
  <si>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</si>
  <si>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</si>
  <si>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</si>
  <si>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</si>
  <si>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</si>
  <si>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</si>
  <si>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</si>
  <si>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</si>
  <si>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</si>
  <si>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</si>
  <si>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</si>
  <si>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</si>
  <si>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</si>
  <si>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</si>
  <si>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</si>
  <si>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</si>
  <si>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</si>
  <si>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</si>
  <si>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</si>
  <si>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</si>
  <si>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</si>
  <si>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</si>
  <si>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</si>
  <si>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</si>
  <si>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</si>
  <si>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</si>
  <si>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</si>
  <si>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</si>
  <si>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</si>
  <si>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</si>
  <si>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</si>
  <si>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</si>
  <si>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</si>
  <si>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</si>
  <si>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</si>
  <si>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</si>
  <si>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</si>
  <si>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</si>
  <si>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</si>
  <si>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</si>
  <si>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</si>
  <si>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</si>
  <si>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</si>
  <si>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</si>
  <si>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</si>
  <si>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</si>
  <si>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</si>
  <si>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</si>
  <si>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</si>
  <si>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</si>
  <si>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</si>
  <si>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</si>
  <si>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</si>
  <si>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</si>
  <si>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</si>
  <si>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</si>
  <si>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</si>
  <si>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</si>
  <si>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</si>
  <si>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</si>
  <si>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</si>
  <si>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</si>
  <si>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</si>
  <si>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</si>
  <si>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</si>
  <si>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</si>
  <si>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</si>
  <si>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</si>
  <si>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</si>
  <si>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</si>
  <si>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</si>
  <si>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</si>
  <si>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</si>
  <si>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</si>
  <si>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</si>
  <si>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</si>
  <si>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</si>
  <si>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</si>
  <si>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</si>
  <si>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</si>
  <si>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</si>
  <si>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</si>
  <si>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</si>
  <si>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</si>
  <si>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</si>
  <si>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</si>
  <si>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</si>
  <si>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</si>
  <si>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</si>
  <si>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</si>
  <si>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</si>
  <si>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</si>
  <si>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</si>
  <si>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</si>
  <si>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</si>
  <si>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</si>
  <si>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</si>
  <si>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</si>
  <si>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</si>
  <si>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</si>
  <si>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</si>
  <si>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</si>
  <si>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</si>
  <si>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</si>
  <si>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</si>
  <si>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</si>
  <si>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</si>
  <si>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</si>
  <si>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</si>
  <si>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</si>
  <si>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</si>
  <si>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</si>
  <si>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</si>
  <si>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</si>
  <si>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</si>
  <si>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</si>
  <si>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</si>
  <si>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</si>
  <si>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</si>
  <si>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</si>
  <si>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</si>
  <si>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</si>
  <si>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</si>
  <si>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</si>
  <si>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</si>
  <si>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</si>
  <si>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</si>
  <si>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</si>
  <si>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</si>
  <si>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</si>
  <si>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</si>
  <si>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</si>
  <si>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</si>
  <si>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</si>
  <si>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</si>
  <si>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</si>
  <si>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</si>
  <si>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</si>
  <si>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</si>
  <si>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</si>
  <si>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</si>
  <si>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</si>
  <si>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</si>
  <si>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</si>
  <si>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</si>
  <si>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</si>
  <si>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</si>
  <si>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</si>
  <si>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</si>
  <si>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</si>
  <si>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</si>
  <si>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</si>
  <si>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</si>
  <si>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</si>
  <si>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</si>
  <si>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</si>
  <si>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</si>
  <si>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</si>
  <si>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</si>
  <si>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</si>
  <si>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</si>
  <si>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</si>
  <si>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</si>
  <si>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</si>
  <si>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</si>
  <si>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</si>
  <si>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</si>
  <si>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</si>
  <si>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</si>
  <si>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</si>
  <si>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</si>
  <si>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</si>
  <si>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</si>
  <si>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</si>
  <si>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</si>
  <si>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</si>
  <si>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</si>
  <si>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</si>
  <si>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</si>
  <si>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</si>
  <si>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</si>
  <si>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</si>
  <si>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</si>
  <si>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</si>
  <si>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</si>
  <si>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</si>
  <si>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</si>
  <si>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</si>
  <si>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</si>
  <si>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</si>
  <si>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</si>
  <si>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</si>
  <si>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</si>
  <si>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</si>
  <si>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</si>
  <si>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</si>
  <si>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</si>
  <si>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</si>
  <si>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</si>
  <si>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</si>
  <si>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</si>
  <si>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</si>
  <si>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</si>
  <si>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</si>
  <si>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</si>
  <si>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</si>
  <si>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</si>
  <si>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</si>
  <si>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</si>
  <si>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</si>
  <si>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</si>
  <si>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</si>
  <si>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</si>
  <si>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</si>
  <si>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</si>
  <si>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</si>
  <si>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</si>
  <si>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</si>
  <si>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</si>
  <si>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</si>
  <si>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</si>
  <si>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</si>
  <si>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</si>
  <si>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</si>
  <si>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</si>
  <si>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</si>
  <si>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</si>
  <si>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</si>
  <si>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</si>
  <si>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</si>
  <si>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</si>
  <si>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</si>
  <si>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</si>
  <si>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</si>
  <si>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</si>
  <si>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</si>
  <si>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</si>
  <si>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</si>
  <si>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</si>
  <si>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</si>
  <si>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</si>
  <si>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</si>
  <si>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</si>
  <si>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</si>
  <si>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</si>
  <si>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</si>
  <si>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</si>
  <si>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</si>
  <si>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</si>
  <si>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</si>
  <si>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</si>
  <si>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</si>
  <si>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</si>
  <si>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</si>
  <si>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</si>
  <si>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</si>
  <si>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</si>
  <si>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</si>
  <si>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</si>
  <si>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</si>
  <si>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</si>
  <si>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</si>
  <si>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</si>
  <si>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</si>
  <si>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</si>
  <si>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</si>
  <si>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</si>
  <si>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</si>
  <si>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</si>
  <si>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</si>
  <si>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</si>
  <si>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</si>
  <si>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</si>
  <si>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</si>
  <si>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</si>
  <si>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</si>
  <si>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</si>
  <si>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</si>
  <si>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</si>
  <si>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</si>
  <si>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</si>
  <si>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</si>
  <si>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</si>
  <si>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</si>
  <si>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</si>
  <si>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</si>
  <si>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</si>
  <si>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</si>
  <si>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</si>
  <si>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</si>
  <si>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</si>
  <si>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</si>
  <si>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</si>
  <si>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</si>
  <si>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</si>
  <si>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</si>
  <si>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</si>
  <si>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</si>
  <si>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</si>
  <si>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</si>
  <si>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</si>
  <si>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</si>
  <si>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</si>
  <si>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</si>
  <si>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</si>
  <si>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</si>
  <si>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</si>
  <si>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</si>
  <si>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</si>
  <si>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</si>
  <si>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</si>
  <si>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</si>
  <si>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</si>
  <si>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</si>
  <si>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</si>
  <si>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</si>
  <si>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</si>
  <si>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</si>
  <si>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</si>
  <si>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</si>
  <si>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</si>
  <si>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</si>
  <si>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</si>
  <si>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</si>
  <si>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</si>
  <si>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</si>
  <si>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</si>
  <si>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</si>
  <si>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</si>
  <si>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</si>
  <si>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</si>
  <si>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</si>
  <si>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</si>
  <si>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</si>
  <si>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</si>
  <si>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</si>
  <si>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</si>
  <si>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</si>
  <si>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</si>
  <si>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</si>
  <si>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</si>
  <si>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</si>
  <si>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</si>
  <si>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</si>
  <si>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</si>
  <si>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</si>
  <si>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</si>
  <si>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</si>
  <si>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</si>
  <si>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</si>
  <si>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</si>
  <si>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</si>
  <si>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</si>
  <si>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</si>
  <si>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</si>
  <si>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</si>
  <si>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</si>
  <si>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</si>
  <si>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</si>
  <si>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</si>
  <si>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</si>
  <si>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</si>
  <si>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</si>
  <si>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</si>
  <si>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</si>
  <si>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</si>
  <si>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</si>
  <si>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</si>
  <si>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</si>
  <si>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</si>
  <si>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</si>
  <si>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</si>
  <si>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</si>
  <si>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</si>
  <si>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</si>
  <si>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</si>
  <si>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</si>
  <si>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</si>
  <si>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</si>
  <si>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</si>
  <si>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</si>
  <si>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</si>
  <si>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</si>
  <si>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</si>
  <si>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</si>
  <si>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</si>
  <si>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</si>
  <si>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</si>
  <si>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</si>
  <si>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</si>
  <si>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</si>
  <si>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</si>
  <si>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</si>
  <si>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</si>
  <si>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</si>
  <si>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</si>
  <si>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</si>
  <si>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</si>
  <si>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</si>
  <si>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</si>
  <si>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</si>
  <si>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</si>
  <si>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</si>
  <si>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</si>
  <si>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</si>
  <si>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</si>
  <si>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</si>
  <si>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</si>
  <si>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</si>
  <si>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</si>
  <si>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</si>
  <si>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</si>
  <si>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</si>
  <si>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</si>
  <si>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</si>
  <si>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</si>
  <si>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</si>
  <si>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</si>
  <si>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</si>
  <si>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</si>
  <si>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</si>
  <si>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</si>
  <si>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</si>
  <si>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</si>
  <si>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</si>
  <si>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</si>
  <si>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</si>
  <si>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</si>
  <si>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</si>
  <si>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</si>
  <si>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</si>
  <si>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</si>
  <si>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</si>
  <si>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</si>
  <si>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</si>
  <si>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</si>
  <si>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</si>
  <si>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</si>
  <si>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</si>
  <si>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</si>
  <si>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</si>
  <si>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</si>
  <si>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</si>
  <si>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</si>
  <si>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</si>
  <si>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</si>
  <si>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</si>
  <si>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</si>
  <si>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</si>
  <si>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</si>
  <si>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</si>
  <si>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</si>
  <si>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</si>
  <si>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</si>
  <si>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</si>
  <si>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</si>
  <si>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</si>
  <si>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</si>
  <si>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</si>
  <si>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</si>
  <si>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</si>
  <si>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</si>
  <si>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</si>
  <si>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</si>
  <si>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</si>
  <si>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</si>
  <si>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</si>
  <si>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</si>
  <si>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</si>
  <si>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</si>
  <si>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</si>
  <si>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</si>
  <si>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</si>
  <si>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</si>
  <si>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</si>
  <si>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</si>
  <si>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</si>
  <si>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</si>
  <si>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</si>
  <si>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</si>
  <si>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</si>
  <si>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</si>
  <si>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</si>
  <si>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</si>
  <si>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</si>
  <si>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</si>
  <si>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</si>
  <si>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</si>
  <si>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</si>
  <si>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</si>
  <si>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</si>
  <si>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</si>
  <si>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</si>
  <si>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</si>
  <si>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</si>
  <si>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</si>
  <si>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</si>
  <si>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</si>
  <si>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</si>
  <si>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</si>
  <si>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</si>
  <si>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</si>
  <si>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</si>
  <si>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</si>
  <si>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</si>
  <si>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</si>
  <si>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</si>
  <si>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</si>
  <si>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</si>
  <si>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</si>
  <si>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</si>
  <si>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</si>
  <si>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</si>
  <si>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</si>
  <si>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</si>
  <si>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</si>
  <si>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</si>
  <si>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</si>
  <si>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</si>
  <si>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</si>
  <si>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</si>
  <si>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</si>
  <si>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</si>
  <si>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</si>
  <si>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</si>
  <si>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</si>
  <si>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</si>
  <si>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</si>
  <si>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</si>
  <si>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</si>
  <si>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</si>
  <si>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</si>
  <si>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</si>
  <si>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</si>
  <si>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</si>
  <si>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</si>
  <si>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</si>
  <si>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</si>
  <si>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</si>
  <si>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</si>
  <si>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</si>
  <si>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</si>
  <si>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</si>
  <si>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</si>
  <si>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</si>
  <si>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</si>
  <si>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</si>
  <si>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</si>
  <si>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</si>
  <si>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</si>
  <si>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</si>
  <si>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</si>
  <si>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</si>
  <si>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</si>
  <si>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</si>
  <si>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</si>
  <si>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</si>
  <si>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</si>
  <si>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</si>
  <si>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</si>
  <si>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</si>
  <si>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</si>
  <si>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</si>
  <si>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</si>
  <si>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</si>
  <si>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</si>
  <si>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</si>
  <si>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</si>
  <si>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</si>
  <si>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</si>
  <si>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</si>
  <si>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</si>
  <si>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</si>
  <si>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</si>
  <si>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</si>
  <si>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</si>
  <si>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</si>
  <si>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</si>
  <si>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</si>
  <si>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</si>
  <si>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</si>
  <si>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</si>
  <si>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</si>
  <si>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</si>
  <si>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</si>
  <si>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</si>
  <si>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</si>
  <si>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</si>
  <si>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</si>
  <si>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</si>
  <si>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</si>
  <si>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</si>
  <si>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</si>
  <si>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</si>
  <si>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</si>
  <si>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</si>
  <si>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</si>
  <si>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</si>
  <si>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</si>
  <si>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</si>
  <si>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</si>
  <si>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</si>
  <si>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</si>
  <si>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</si>
  <si>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</si>
  <si>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</si>
  <si>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</si>
  <si>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</si>
  <si>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</si>
  <si>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</si>
  <si>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</si>
  <si>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</si>
  <si>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</si>
  <si>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</si>
  <si>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</si>
  <si>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</si>
  <si>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</si>
  <si>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</si>
  <si>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</si>
  <si>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</si>
  <si>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</si>
  <si>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</si>
  <si>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</si>
  <si>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</si>
  <si>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</si>
  <si>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</si>
  <si>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</si>
  <si>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</si>
  <si>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</si>
  <si>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</si>
  <si>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</si>
  <si>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</si>
  <si>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</si>
  <si>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</si>
  <si>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</si>
  <si>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</si>
  <si>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</si>
  <si>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</si>
  <si>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</si>
  <si>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</si>
  <si>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</si>
  <si>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</si>
  <si>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</si>
  <si>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</si>
  <si>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</si>
  <si>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</si>
  <si>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</si>
  <si>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</si>
  <si>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</si>
  <si>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</si>
  <si>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</si>
  <si>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</si>
  <si>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</si>
  <si>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</si>
  <si>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</si>
  <si>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</si>
  <si>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</si>
  <si>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</si>
  <si>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</si>
  <si>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</si>
  <si>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</si>
  <si>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</si>
  <si>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</si>
  <si>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</si>
  <si>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</si>
  <si>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</si>
  <si>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</si>
  <si>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</si>
  <si>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</si>
  <si>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</si>
  <si>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</si>
  <si>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</si>
  <si>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</si>
  <si>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</si>
  <si>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</si>
  <si>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</si>
  <si>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</si>
  <si>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</si>
  <si>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</si>
  <si>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</si>
  <si>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</si>
  <si>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</si>
  <si>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</si>
  <si>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</si>
  <si>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</si>
  <si>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</si>
  <si>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</si>
  <si>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</si>
  <si>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</si>
  <si>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</si>
  <si>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</si>
  <si>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</si>
  <si>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</si>
  <si>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</si>
  <si>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</si>
  <si>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</si>
  <si>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</si>
  <si>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</si>
  <si>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</si>
  <si>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</si>
  <si>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</si>
  <si>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</si>
  <si>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</si>
  <si>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</si>
  <si>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</si>
  <si>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</si>
  <si>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</si>
  <si>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</si>
  <si>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</si>
  <si>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</si>
  <si>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</si>
  <si>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</si>
  <si>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</si>
  <si>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</si>
  <si>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</si>
  <si>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</si>
  <si>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</si>
  <si>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</si>
  <si>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</si>
  <si>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</si>
  <si>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</si>
  <si>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</si>
  <si>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</si>
  <si>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</si>
  <si>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</si>
  <si>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</si>
  <si>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</si>
  <si>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</si>
  <si>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</si>
  <si>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</si>
  <si>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</si>
  <si>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</si>
  <si>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</si>
  <si>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</si>
  <si>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</si>
  <si>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</si>
  <si>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</si>
  <si>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</si>
  <si>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</si>
  <si>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</si>
  <si>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</si>
  <si>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</si>
  <si>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</si>
  <si>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</si>
  <si>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</si>
  <si>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</si>
  <si>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</si>
  <si>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</si>
  <si>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</si>
  <si>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</si>
  <si>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</si>
  <si>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</si>
  <si>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</si>
  <si>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</si>
  <si>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</si>
  <si>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</si>
  <si>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</si>
  <si>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</si>
  <si>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</si>
  <si>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</si>
  <si>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</si>
  <si>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</si>
  <si>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</si>
  <si>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</si>
  <si>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</si>
  <si>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</si>
  <si>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</si>
  <si>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</si>
  <si>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</si>
  <si>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</si>
  <si>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</si>
  <si>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</si>
  <si>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</si>
  <si>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</si>
  <si>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</si>
  <si>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</si>
  <si>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</si>
  <si>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</si>
  <si>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</si>
  <si>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</si>
  <si>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</si>
  <si>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</si>
  <si>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</si>
  <si>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</si>
  <si>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</si>
  <si>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</si>
  <si>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</si>
  <si>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</si>
  <si>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</si>
  <si>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</si>
  <si>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</si>
  <si>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</si>
  <si>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</si>
  <si>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</si>
  <si>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</si>
  <si>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</si>
  <si>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</si>
  <si>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</si>
  <si>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</si>
  <si>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</si>
  <si>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</si>
  <si>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</si>
  <si>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</si>
  <si>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</si>
  <si>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</si>
  <si>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</si>
  <si>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</si>
  <si>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</si>
  <si>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</si>
  <si>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</si>
  <si>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</si>
  <si>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</si>
  <si>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</si>
  <si>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</si>
  <si>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</si>
  <si>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</si>
  <si>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</si>
  <si>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</si>
  <si>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</si>
  <si>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</si>
  <si>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</si>
  <si>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</si>
  <si>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</si>
  <si>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</si>
  <si>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</si>
  <si>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</si>
  <si>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</si>
  <si>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</si>
  <si>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</si>
  <si>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</si>
  <si>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</si>
  <si>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</si>
  <si>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</si>
  <si>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</si>
  <si>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</si>
  <si>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</si>
  <si>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</si>
  <si>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</si>
  <si>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</si>
  <si>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</si>
  <si>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</si>
  <si>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</si>
  <si>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</si>
  <si>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</si>
  <si>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</si>
  <si>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</si>
  <si>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</si>
  <si>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</si>
  <si>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</si>
  <si>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</si>
  <si>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</si>
  <si>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</si>
  <si>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</si>
  <si>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</si>
  <si>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</si>
  <si>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</si>
  <si>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</si>
  <si>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</si>
  <si>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</si>
  <si>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</si>
  <si>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</si>
  <si>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</si>
  <si>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</si>
  <si>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</si>
  <si>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</si>
  <si>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</si>
  <si>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</si>
  <si>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</si>
  <si>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</si>
  <si>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</si>
  <si>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</si>
  <si>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</si>
  <si>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</si>
  <si>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</si>
  <si>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</si>
  <si>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</si>
  <si>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</si>
  <si>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</si>
  <si>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</si>
  <si>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</si>
  <si>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</si>
  <si>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</si>
  <si>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</si>
  <si>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</si>
  <si>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</si>
  <si>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</si>
  <si>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</si>
  <si>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</si>
  <si>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</si>
  <si>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</si>
  <si>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</si>
  <si>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</si>
  <si>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</si>
  <si>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</si>
  <si>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</si>
  <si>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</si>
  <si>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</si>
  <si>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</si>
  <si>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</si>
  <si>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</si>
  <si>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</si>
  <si>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</si>
  <si>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</si>
  <si>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</si>
  <si>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</si>
  <si>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</si>
  <si>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</si>
  <si>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</si>
  <si>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</si>
  <si>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</si>
  <si>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</si>
  <si>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</si>
  <si>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</si>
  <si>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</si>
  <si>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</si>
  <si>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</si>
  <si>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</si>
  <si>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</si>
  <si>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</si>
  <si>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</si>
  <si>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</si>
  <si>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</si>
  <si>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</si>
  <si>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</si>
  <si>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</si>
  <si>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</si>
  <si>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</si>
  <si>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</si>
  <si>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</si>
  <si>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</si>
  <si>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</si>
  <si>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</si>
  <si>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</si>
  <si>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</si>
  <si>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</si>
  <si>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</si>
  <si>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</si>
  <si>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</si>
  <si>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</si>
  <si>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</si>
  <si>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</si>
  <si>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</si>
  <si>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</si>
  <si>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</si>
  <si>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</si>
  <si>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</si>
  <si>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</si>
  <si>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</si>
  <si>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</si>
  <si>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</si>
  <si>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</si>
  <si>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</si>
  <si>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</si>
  <si>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</si>
  <si>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</si>
  <si>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</si>
  <si>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</si>
  <si>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</si>
  <si>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</si>
  <si>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</si>
  <si>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</si>
  <si>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</si>
  <si>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</si>
  <si>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</si>
  <si>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</si>
  <si>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</si>
  <si>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</si>
  <si>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</si>
  <si>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</si>
  <si>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</si>
  <si>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</si>
  <si>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</si>
  <si>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</si>
  <si>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</si>
  <si>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</si>
  <si>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</si>
  <si>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</si>
  <si>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</si>
  <si>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</si>
  <si>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</si>
  <si>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</si>
  <si>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</si>
  <si>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</si>
  <si>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</si>
  <si>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</si>
  <si>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</si>
  <si>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</si>
  <si>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</si>
  <si>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</si>
  <si>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</si>
  <si>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</si>
  <si>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</si>
  <si>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</si>
  <si>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</si>
  <si>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</si>
  <si>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</si>
  <si>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</si>
  <si>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</si>
  <si>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</si>
  <si>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</si>
  <si>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</si>
  <si>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</si>
  <si>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</si>
  <si>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</si>
  <si>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</si>
  <si>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</si>
  <si>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</si>
  <si>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</si>
  <si>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</si>
  <si>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</si>
  <si>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</si>
  <si>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</si>
  <si>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</si>
  <si>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</si>
  <si>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</si>
  <si>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</si>
  <si>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</si>
  <si>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</si>
  <si>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</si>
  <si>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</si>
  <si>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</si>
  <si>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</si>
  <si>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</si>
  <si>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</si>
  <si>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</si>
  <si>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</si>
  <si>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</si>
  <si>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</si>
  <si>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</si>
  <si>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</si>
  <si>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</si>
  <si>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</si>
  <si>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</si>
  <si>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</si>
  <si>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</si>
  <si>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</si>
  <si>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</si>
  <si>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</si>
  <si>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</si>
  <si>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</si>
  <si>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</si>
  <si>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</si>
  <si>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</si>
  <si>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</si>
  <si>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</si>
  <si>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</si>
  <si>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</si>
  <si>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</si>
  <si>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</si>
  <si>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</si>
  <si>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</si>
  <si>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</si>
  <si>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</si>
  <si>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</si>
  <si>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</si>
  <si>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</si>
  <si>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</si>
  <si>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</si>
  <si>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</si>
  <si>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</si>
  <si>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</si>
  <si>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</si>
  <si>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</si>
  <si>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</si>
  <si>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</si>
  <si>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</si>
  <si>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</si>
  <si>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</si>
  <si>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</si>
  <si>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</si>
  <si>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</si>
  <si>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</si>
  <si>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</si>
  <si>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</si>
  <si>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</si>
  <si>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</si>
  <si>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</si>
  <si>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</si>
  <si>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</si>
  <si>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</si>
  <si>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</si>
  <si>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</si>
  <si>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</si>
  <si>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</si>
  <si>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</si>
  <si>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</si>
  <si>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</si>
  <si>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</si>
  <si>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</si>
  <si>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</si>
  <si>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</si>
  <si>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</si>
  <si>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</si>
  <si>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</si>
  <si>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</si>
  <si>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</si>
  <si>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</si>
  <si>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</si>
  <si>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</si>
  <si>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</si>
  <si>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</si>
  <si>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</si>
  <si>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</si>
  <si>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</si>
  <si>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</si>
  <si>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</si>
  <si>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</si>
  <si>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</si>
  <si>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</si>
  <si>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</si>
  <si>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</si>
  <si>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</si>
  <si>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</si>
  <si>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</si>
  <si>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</si>
  <si>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</si>
  <si>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</si>
  <si>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</si>
  <si>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</si>
  <si>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</si>
  <si>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</si>
  <si>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</si>
  <si>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</si>
  <si>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</si>
  <si>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</si>
  <si>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</si>
  <si>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</si>
  <si>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</si>
  <si>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</si>
  <si>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</si>
  <si>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</si>
  <si>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</si>
  <si>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</si>
  <si>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</si>
  <si>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</si>
  <si>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</si>
  <si>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</si>
  <si>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</si>
  <si>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</si>
  <si>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</si>
  <si>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</si>
  <si>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</si>
  <si>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</si>
  <si>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</si>
  <si>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</si>
  <si>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</si>
  <si>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</si>
  <si>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</si>
  <si>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</si>
  <si>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</si>
  <si>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</si>
  <si>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</si>
  <si>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</si>
  <si>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</si>
  <si>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</si>
  <si>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</si>
  <si>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</si>
  <si>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</si>
  <si>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</si>
  <si>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</si>
  <si>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</si>
  <si>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</si>
  <si>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</si>
  <si>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</si>
  <si>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</si>
  <si>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</si>
  <si>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</si>
  <si>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</si>
  <si>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</si>
  <si>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</si>
  <si>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</si>
  <si>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</si>
  <si>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</si>
  <si>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</si>
  <si>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</si>
  <si>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</si>
  <si>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</si>
  <si>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</si>
  <si>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</si>
  <si>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</si>
  <si>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</si>
  <si>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</si>
  <si>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</si>
  <si>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</si>
  <si>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</si>
  <si>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</si>
  <si>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</si>
  <si>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</si>
  <si>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</si>
  <si>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</si>
  <si>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</si>
  <si>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</si>
  <si>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</si>
  <si>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</si>
  <si>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</si>
  <si>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</si>
  <si>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</si>
  <si>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</si>
  <si>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</si>
  <si>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</si>
  <si>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</si>
  <si>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</si>
  <si>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</si>
  <si>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</si>
  <si>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</si>
  <si>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</si>
  <si>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</si>
  <si>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</si>
  <si>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</si>
  <si>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</si>
  <si>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</si>
  <si>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</si>
  <si>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</si>
  <si>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</si>
  <si>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</si>
  <si>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</si>
  <si>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</si>
  <si>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</si>
  <si>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</si>
  <si>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</si>
  <si>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</si>
  <si>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</si>
  <si>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</si>
  <si>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</si>
  <si>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</si>
  <si>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</si>
  <si>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</si>
  <si>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</si>
  <si>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</si>
  <si>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</si>
  <si>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</si>
  <si>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</si>
  <si>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</si>
  <si>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</si>
  <si>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</si>
  <si>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</si>
  <si>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</si>
  <si>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</si>
  <si>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</si>
  <si>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</si>
  <si>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</si>
  <si>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</si>
  <si>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</si>
  <si>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</si>
  <si>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</si>
  <si>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</si>
  <si>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</si>
  <si>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</si>
  <si>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</si>
  <si>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</si>
  <si>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</si>
  <si>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</si>
  <si>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</si>
  <si>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</si>
  <si>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</si>
  <si>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</si>
  <si>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</si>
  <si>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</si>
  <si>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</si>
  <si>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</si>
  <si>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</si>
  <si>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</si>
  <si>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</si>
  <si>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</si>
  <si>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</si>
  <si>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</si>
  <si>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</si>
  <si>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</si>
  <si>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</si>
  <si>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</si>
  <si>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</si>
  <si>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</si>
  <si>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</si>
  <si>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</si>
  <si>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</si>
  <si>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</si>
  <si>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</si>
  <si>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</si>
  <si>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</si>
  <si>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</si>
  <si>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</si>
  <si>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</si>
  <si>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</si>
  <si>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</si>
  <si>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</si>
  <si>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</si>
  <si>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</si>
  <si>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</si>
  <si>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</si>
  <si>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</si>
  <si>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</si>
  <si>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</si>
  <si>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</si>
  <si>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</si>
  <si>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</si>
  <si>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</si>
  <si>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</si>
  <si>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</si>
  <si>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</si>
  <si>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</si>
  <si>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</si>
  <si>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</si>
  <si>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</si>
  <si>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</si>
  <si>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</si>
  <si>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</si>
  <si>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</si>
  <si>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</si>
  <si>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</si>
  <si>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</si>
  <si>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</si>
  <si>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</si>
  <si>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</si>
  <si>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</si>
  <si>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</si>
  <si>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</si>
  <si>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</si>
  <si>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</si>
  <si>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</si>
  <si>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</si>
  <si>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</si>
  <si>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</si>
  <si>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</si>
  <si>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</si>
  <si>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</si>
  <si>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</si>
  <si>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</si>
  <si>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</si>
  <si>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</si>
  <si>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</si>
  <si>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</si>
  <si>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</si>
  <si>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</si>
  <si>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</si>
  <si>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</si>
  <si>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</si>
  <si>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</si>
  <si>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</si>
  <si>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</si>
  <si>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</si>
  <si>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</si>
  <si>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</si>
  <si>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</si>
  <si>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</si>
  <si>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</si>
  <si>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</si>
  <si>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</si>
  <si>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</si>
  <si>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</si>
  <si>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</si>
  <si>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</si>
  <si>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</si>
  <si>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</si>
  <si>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</si>
  <si>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</si>
  <si>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</si>
  <si>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</si>
  <si>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</si>
  <si>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</si>
  <si>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</si>
  <si>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</si>
  <si>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</si>
  <si>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</si>
  <si>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</si>
  <si>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</si>
  <si>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</si>
  <si>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</si>
  <si>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</si>
  <si>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</si>
  <si>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</si>
  <si>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</si>
  <si>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</si>
  <si>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</si>
  <si>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</si>
  <si>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</si>
  <si>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</si>
  <si>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</si>
  <si>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</si>
  <si>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</si>
  <si>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</si>
  <si>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</si>
  <si>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</si>
  <si>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</si>
  <si>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</si>
  <si>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</si>
  <si>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</si>
  <si>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</si>
  <si>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</si>
  <si>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</si>
  <si>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</si>
  <si>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</si>
  <si>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</si>
  <si>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</si>
  <si>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</si>
  <si>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</si>
  <si>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</si>
  <si>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</si>
  <si>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</si>
  <si>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</si>
  <si>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</si>
  <si>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</si>
  <si>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</si>
  <si>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</si>
  <si>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</si>
  <si>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</si>
  <si>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</si>
  <si>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</si>
  <si>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</si>
  <si>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</si>
  <si>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</si>
  <si>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</si>
  <si>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</si>
  <si>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</si>
  <si>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</si>
  <si>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</si>
  <si>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</si>
  <si>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</si>
  <si>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</si>
  <si>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</si>
  <si>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</si>
  <si>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</si>
  <si>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</si>
  <si>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</si>
  <si>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</si>
  <si>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</si>
  <si>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</si>
  <si>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</si>
  <si>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</si>
  <si>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</si>
  <si>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</si>
  <si>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</si>
  <si>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</si>
  <si>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</si>
  <si>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</si>
  <si>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</si>
  <si>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</si>
  <si>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</si>
  <si>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</si>
  <si>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</si>
  <si>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</si>
  <si>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</si>
  <si>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</si>
  <si>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</si>
  <si>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</si>
  <si>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</si>
  <si>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</si>
  <si>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</si>
  <si>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</si>
  <si>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</si>
  <si>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</si>
  <si>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</si>
  <si>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</si>
  <si>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</si>
  <si>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</si>
  <si>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</si>
  <si>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</si>
  <si>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</si>
  <si>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</si>
  <si>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</si>
  <si>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</si>
  <si>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</si>
  <si>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</si>
  <si>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</si>
  <si>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</si>
  <si>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</si>
  <si>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</si>
  <si>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</si>
  <si>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</si>
  <si>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</si>
  <si>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</si>
  <si>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</si>
  <si>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</si>
  <si>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</si>
  <si>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</si>
  <si>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</si>
  <si>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</si>
  <si>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</si>
  <si>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</si>
  <si>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</si>
  <si>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</si>
  <si>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</si>
  <si>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</si>
  <si>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</si>
  <si>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</si>
  <si>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</si>
  <si>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</si>
  <si>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</si>
  <si>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</si>
  <si>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</si>
  <si>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</si>
  <si>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</si>
  <si>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</si>
  <si>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</si>
  <si>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</si>
  <si>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</si>
  <si>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</si>
  <si>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</si>
  <si>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</si>
  <si>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</si>
  <si>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</si>
  <si>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</si>
  <si>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</si>
  <si>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</si>
  <si>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</si>
  <si>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</si>
  <si>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</si>
  <si>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</si>
  <si>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</si>
  <si>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</si>
  <si>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</si>
  <si>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</si>
  <si>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</si>
  <si>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</si>
  <si>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</si>
  <si>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</si>
  <si>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</si>
  <si>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</si>
  <si>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</si>
  <si>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</si>
  <si>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</si>
  <si>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</si>
  <si>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</si>
  <si>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</si>
  <si>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</si>
  <si>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</si>
  <si>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</si>
  <si>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</si>
  <si>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</si>
  <si>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</si>
  <si>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</si>
  <si>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</si>
  <si>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</si>
  <si>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</si>
  <si>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</si>
  <si>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</si>
  <si>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</si>
  <si>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</si>
  <si>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</si>
  <si>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</si>
  <si>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</si>
  <si>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</si>
  <si>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</si>
  <si>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</si>
  <si>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</si>
  <si>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</si>
  <si>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</si>
  <si>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</si>
  <si>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</si>
  <si>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</si>
  <si>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</si>
  <si>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</si>
  <si>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</si>
  <si>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</si>
  <si>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</si>
  <si>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</si>
  <si>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</si>
  <si>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</si>
  <si>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</si>
  <si>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</si>
  <si>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</si>
  <si>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</si>
  <si>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</si>
  <si>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</si>
  <si>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</si>
  <si>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</si>
  <si>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</si>
  <si>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</si>
  <si>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</si>
  <si>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</si>
  <si>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</si>
  <si>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</si>
  <si>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</si>
  <si>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</si>
  <si>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</si>
  <si>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</si>
  <si>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</si>
  <si>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</si>
  <si>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</si>
  <si>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</si>
  <si>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</si>
  <si>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</si>
  <si>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</si>
  <si>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</si>
  <si>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</si>
  <si>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</si>
  <si>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</si>
  <si>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</si>
  <si>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</si>
  <si>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</si>
  <si>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</si>
  <si>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</si>
  <si>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</si>
  <si>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</si>
  <si>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</si>
  <si>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</si>
  <si>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</si>
  <si>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</si>
  <si>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</si>
  <si>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</si>
  <si>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</si>
  <si>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</si>
  <si>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</si>
  <si>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</si>
  <si>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</si>
  <si>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</si>
  <si>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</si>
  <si>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</si>
  <si>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</si>
  <si>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</si>
  <si>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</si>
  <si>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</si>
  <si>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</si>
  <si>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</si>
  <si>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</si>
  <si>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</si>
  <si>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</si>
  <si>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</si>
  <si>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</si>
  <si>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</si>
  <si>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</si>
  <si>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</si>
  <si>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</si>
  <si>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</si>
  <si>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</si>
  <si>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</si>
  <si>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</si>
  <si>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</si>
  <si>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</si>
  <si>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</si>
  <si>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</si>
  <si>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</si>
  <si>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</si>
  <si>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</si>
  <si>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</si>
  <si>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</si>
  <si>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</si>
  <si>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</si>
  <si>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</si>
  <si>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</si>
  <si>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</si>
  <si>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</si>
  <si>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</si>
  <si>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</si>
  <si>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</si>
  <si>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</si>
  <si>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</si>
  <si>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</si>
  <si>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</si>
  <si>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</si>
  <si>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</si>
  <si>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</si>
  <si>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</si>
  <si>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</si>
  <si>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</si>
  <si>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</si>
  <si>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</si>
  <si>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</si>
  <si>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</si>
  <si>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</si>
  <si>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</si>
  <si>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</si>
  <si>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</si>
  <si>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</si>
  <si>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</si>
  <si>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</si>
  <si>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</si>
  <si>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</si>
  <si>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</si>
  <si>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</si>
  <si>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</si>
  <si>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</si>
  <si>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</si>
  <si>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</si>
  <si>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</si>
  <si>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</si>
  <si>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</si>
  <si>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</si>
  <si>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</si>
  <si>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</si>
  <si>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</si>
  <si>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</si>
  <si>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</si>
  <si>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</si>
  <si>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</si>
  <si>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</si>
  <si>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</si>
  <si>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</si>
  <si>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</si>
  <si>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</si>
  <si>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</si>
  <si>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</si>
  <si>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</si>
  <si>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</si>
  <si>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</si>
  <si>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</si>
  <si>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</si>
  <si>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</si>
  <si>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</si>
  <si>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</si>
  <si>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</si>
  <si>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</si>
  <si>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</si>
  <si>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</si>
  <si>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</si>
  <si>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</si>
  <si>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</si>
  <si>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</si>
  <si>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</si>
  <si>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</si>
  <si>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</si>
  <si>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</si>
  <si>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</si>
  <si>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</si>
  <si>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</si>
  <si>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</si>
  <si>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</si>
  <si>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</si>
  <si>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</si>
  <si>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</si>
  <si>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</si>
  <si>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</si>
  <si>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</si>
  <si>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</si>
  <si>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</si>
  <si>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</si>
  <si>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</si>
  <si>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</si>
  <si>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</si>
  <si>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</si>
  <si>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</si>
  <si>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</si>
  <si>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</si>
  <si>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</si>
  <si>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</si>
  <si>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</si>
  <si>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</si>
  <si>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</si>
  <si>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</si>
  <si>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</si>
  <si>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</si>
  <si>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</si>
  <si>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</si>
  <si>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</si>
  <si>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</si>
  <si>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</si>
  <si>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</si>
  <si>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</si>
  <si>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</si>
  <si>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</si>
  <si>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</si>
  <si>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</si>
  <si>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</si>
  <si>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</si>
  <si>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</si>
  <si>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</si>
  <si>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</si>
  <si>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</si>
  <si>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</si>
  <si>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</si>
  <si>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</si>
  <si>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</si>
  <si>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</si>
  <si>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</si>
  <si>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</si>
  <si>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</si>
  <si>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</si>
  <si>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</si>
  <si>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</si>
  <si>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</si>
  <si>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</si>
  <si>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</si>
  <si>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</si>
  <si>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</si>
  <si>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</si>
  <si>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</si>
  <si>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</si>
  <si>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</si>
  <si>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</si>
  <si>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</si>
  <si>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</si>
  <si>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</si>
  <si>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</si>
  <si>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</si>
  <si>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</si>
  <si>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</si>
  <si>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</si>
  <si>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</si>
  <si>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</si>
  <si>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</si>
  <si>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</si>
  <si>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</si>
  <si>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</si>
  <si>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</si>
  <si>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</si>
  <si>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</si>
  <si>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</si>
  <si>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</si>
  <si>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</si>
  <si>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</si>
  <si>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</si>
  <si>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</si>
  <si>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</si>
  <si>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</si>
  <si>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</si>
  <si>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</si>
  <si>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</si>
  <si>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</si>
  <si>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</si>
  <si>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</si>
  <si>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</si>
  <si>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</si>
  <si>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</si>
  <si>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</si>
  <si>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</si>
  <si>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</si>
  <si>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</si>
  <si>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</si>
  <si>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</si>
  <si>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</si>
  <si>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</si>
  <si>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</si>
  <si>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</si>
  <si>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</si>
  <si>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</si>
  <si>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</si>
  <si>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</si>
  <si>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</si>
  <si>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</si>
  <si>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</si>
  <si>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</si>
  <si>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</si>
  <si>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</si>
  <si>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</si>
  <si>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</si>
  <si>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</si>
  <si>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</si>
  <si>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</si>
  <si>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</si>
  <si>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</si>
  <si>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</si>
  <si>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</si>
  <si>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</si>
  <si>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</si>
  <si>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</si>
  <si>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</si>
  <si>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</si>
  <si>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</si>
  <si>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</si>
  <si>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</si>
  <si>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</si>
  <si>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</si>
  <si>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</si>
  <si>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</si>
  <si>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</si>
  <si>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</si>
  <si>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</si>
  <si>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</si>
  <si>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</si>
  <si>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</si>
  <si>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</si>
  <si>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</si>
  <si>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</si>
  <si>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</si>
  <si>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</si>
  <si>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</si>
  <si>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</si>
  <si>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</si>
  <si>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</si>
  <si>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</si>
  <si>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</si>
  <si>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</si>
  <si>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</si>
  <si>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</si>
  <si>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</si>
  <si>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</si>
  <si>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</si>
  <si>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</si>
  <si>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</si>
  <si>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</si>
  <si>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</si>
  <si>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</si>
  <si>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</si>
  <si>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</si>
  <si>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</si>
  <si>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</si>
  <si>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</si>
  <si>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</si>
  <si>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</si>
  <si>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</si>
  <si>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</si>
  <si>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</si>
  <si>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</si>
  <si>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</si>
  <si>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</si>
  <si>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</si>
  <si>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</si>
  <si>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</si>
  <si>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</si>
  <si>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</si>
  <si>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</si>
  <si>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</si>
  <si>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</si>
  <si>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</si>
  <si>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</si>
  <si>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</si>
  <si>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</si>
  <si>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</si>
  <si>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</si>
  <si>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</si>
  <si>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</si>
  <si>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</si>
  <si>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</si>
  <si>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</si>
  <si>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</si>
  <si>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</si>
  <si>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</si>
  <si>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</si>
  <si>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</si>
  <si>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</si>
  <si>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</si>
  <si>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</si>
  <si>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</si>
  <si>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</si>
  <si>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</si>
  <si>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</si>
  <si>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</si>
  <si>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</si>
  <si>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</si>
  <si>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</si>
  <si>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</si>
  <si>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</si>
  <si>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</si>
  <si>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</si>
  <si>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</si>
  <si>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</si>
  <si>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</si>
  <si>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</si>
  <si>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</si>
  <si>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</si>
  <si>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</si>
  <si>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</si>
  <si>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</si>
  <si>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</si>
  <si>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</si>
  <si>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</si>
  <si>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</si>
  <si>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</si>
  <si>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</si>
  <si>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</si>
  <si>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</si>
  <si>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</si>
  <si>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</si>
  <si>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</si>
  <si>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</si>
  <si>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</si>
  <si>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</si>
  <si>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</si>
  <si>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</si>
  <si>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</si>
  <si>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</si>
  <si>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</si>
  <si>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</si>
  <si>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</si>
  <si>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</si>
  <si>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</si>
  <si>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</si>
  <si>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</si>
  <si>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</si>
  <si>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</si>
  <si>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</si>
  <si>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</si>
  <si>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</si>
  <si>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</si>
  <si>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</si>
  <si>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</si>
  <si>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</si>
  <si>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</si>
  <si>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</si>
  <si>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</si>
  <si>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</si>
  <si>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</si>
  <si>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</si>
  <si>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</si>
  <si>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</si>
  <si>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</si>
  <si>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</si>
  <si>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</si>
  <si>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</si>
  <si>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</si>
  <si>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</si>
  <si>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</si>
  <si>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</si>
  <si>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</si>
  <si>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</si>
  <si>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</si>
  <si>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</si>
  <si>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</si>
  <si>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</si>
  <si>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</si>
  <si>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</si>
  <si>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</si>
  <si>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</si>
  <si>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</si>
  <si>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</si>
  <si>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</si>
  <si>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</si>
  <si>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</si>
  <si>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</si>
  <si>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</si>
  <si>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</si>
  <si>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</si>
  <si>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</si>
  <si>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</si>
  <si>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</si>
  <si>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</si>
  <si>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</si>
  <si>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</si>
  <si>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</si>
  <si>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</si>
  <si>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</si>
  <si>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</si>
  <si>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</si>
  <si>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</si>
  <si>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</si>
  <si>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</si>
  <si>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</si>
  <si>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</si>
  <si>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</si>
  <si>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</si>
  <si>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</si>
  <si>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</si>
  <si>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</si>
  <si>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</si>
  <si>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</si>
  <si>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</si>
  <si>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</si>
  <si>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</si>
  <si>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</si>
  <si>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</si>
  <si>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</si>
  <si>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</si>
  <si>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</si>
  <si>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</si>
  <si>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</si>
  <si>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</si>
  <si>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</si>
  <si>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</si>
  <si>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</si>
  <si>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</si>
  <si>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</si>
  <si>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</si>
  <si>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</si>
  <si>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</si>
  <si>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</si>
  <si>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</si>
  <si>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</si>
  <si>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</si>
  <si>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</si>
  <si>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</si>
  <si>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</si>
  <si>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</si>
  <si>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</si>
  <si>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</si>
  <si>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</si>
  <si>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</si>
  <si>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</si>
  <si>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</si>
  <si>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</si>
  <si>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</si>
  <si>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</si>
  <si>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</si>
  <si>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</si>
  <si>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</si>
  <si>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</si>
  <si>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</si>
  <si>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</si>
  <si>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</si>
  <si>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</si>
  <si>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</si>
  <si>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</si>
  <si>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</si>
  <si>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</si>
  <si>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</si>
  <si>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</si>
  <si>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</si>
  <si>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</si>
  <si>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</si>
  <si>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</si>
  <si>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</si>
  <si>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</si>
  <si>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</si>
  <si>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</si>
  <si>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</si>
  <si>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</si>
  <si>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</si>
  <si>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</si>
  <si>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</si>
  <si>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</si>
  <si>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</si>
  <si>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</si>
  <si>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</si>
  <si>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</si>
  <si>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</si>
  <si>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</si>
  <si>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</si>
  <si>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</si>
  <si>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</si>
  <si>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</si>
  <si>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</si>
  <si>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</si>
  <si>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</si>
  <si>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</si>
  <si>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</si>
  <si>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</si>
  <si>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</si>
  <si>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</si>
  <si>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</si>
  <si>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</si>
  <si>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</si>
  <si>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</si>
  <si>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</si>
  <si>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</si>
  <si>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</si>
  <si>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</si>
  <si>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</si>
  <si>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</si>
  <si>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</si>
  <si>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</si>
  <si>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</si>
  <si>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</si>
  <si>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</si>
  <si>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</si>
  <si>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</si>
  <si>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</si>
  <si>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</si>
  <si>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</si>
  <si>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</si>
  <si>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</si>
  <si>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</si>
  <si>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</si>
  <si>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</si>
  <si>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</si>
  <si>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</si>
  <si>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</si>
  <si>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</si>
  <si>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</si>
  <si>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</si>
  <si>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</si>
  <si>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</si>
  <si>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</si>
  <si>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</si>
  <si>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</si>
  <si>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</si>
  <si>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</si>
  <si>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</si>
  <si>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</si>
  <si>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</si>
  <si>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</si>
  <si>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</si>
  <si>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</si>
  <si>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</si>
  <si>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</si>
  <si>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</si>
  <si>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</si>
  <si>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</si>
  <si>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</si>
  <si>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</si>
  <si>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</si>
  <si>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</si>
  <si>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</si>
  <si>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</si>
  <si>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</si>
  <si>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</si>
  <si>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</si>
  <si>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</si>
  <si>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</si>
  <si>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</si>
  <si>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</si>
  <si>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</si>
  <si>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</si>
  <si>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</si>
  <si>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</si>
  <si>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</si>
  <si>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</si>
  <si>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</si>
  <si>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</si>
  <si>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</si>
  <si>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</si>
  <si>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</si>
  <si>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</si>
  <si>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</si>
  <si>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</si>
  <si>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</si>
  <si>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</si>
  <si>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</si>
  <si>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</si>
  <si>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</si>
  <si>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</si>
  <si>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</si>
  <si>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</si>
  <si>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</si>
  <si>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</si>
  <si>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</si>
  <si>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</si>
  <si>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</si>
  <si>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</si>
  <si>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</si>
  <si>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</si>
  <si>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</si>
  <si>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</si>
  <si>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</si>
  <si>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</si>
  <si>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</si>
  <si>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</si>
  <si>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</si>
  <si>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</si>
  <si>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</si>
  <si>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</si>
  <si>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</si>
  <si>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</si>
  <si>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</si>
  <si>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</si>
  <si>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</si>
  <si>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</si>
  <si>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</si>
  <si>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</si>
  <si>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</si>
  <si>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</si>
  <si>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</si>
  <si>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</si>
  <si>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</si>
  <si>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</si>
  <si>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</si>
  <si>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</si>
  <si>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</si>
  <si>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</si>
  <si>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</si>
  <si>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</si>
  <si>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</si>
  <si>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</si>
  <si>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</si>
  <si>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</si>
  <si>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</si>
  <si>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</si>
  <si>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</si>
  <si>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</si>
  <si>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</si>
  <si>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</si>
  <si>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</si>
  <si>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</si>
  <si>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</si>
  <si>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</si>
  <si>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</si>
  <si>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</si>
  <si>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</si>
  <si>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</si>
  <si>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</si>
  <si>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</si>
  <si>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</si>
  <si>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</si>
  <si>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</si>
  <si>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</si>
  <si>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</si>
  <si>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</si>
  <si>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</si>
  <si>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</si>
  <si>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</si>
  <si>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</si>
  <si>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</si>
  <si>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</si>
  <si>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</si>
  <si>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</si>
  <si>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</si>
  <si>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</si>
  <si>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</si>
  <si>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</si>
  <si>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</si>
  <si>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</si>
  <si>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</si>
  <si>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</si>
  <si>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</si>
  <si>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</si>
  <si>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</si>
  <si>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</si>
  <si>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</si>
  <si>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</si>
  <si>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</si>
  <si>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</si>
  <si>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</si>
  <si>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</si>
  <si>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</si>
  <si>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</si>
  <si>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</si>
  <si>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</si>
  <si>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</si>
  <si>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</si>
  <si>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</si>
  <si>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</si>
  <si>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</si>
  <si>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</si>
  <si>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</si>
  <si>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</si>
  <si>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</si>
  <si>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</si>
  <si>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</si>
  <si>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</si>
  <si>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</si>
  <si>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</si>
  <si>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</si>
  <si>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</si>
  <si>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</si>
  <si>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</si>
  <si>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</si>
  <si>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</si>
  <si>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</si>
  <si>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</si>
  <si>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</si>
  <si>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</si>
  <si>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</si>
  <si>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</si>
  <si>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</si>
  <si>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</si>
  <si>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</si>
  <si>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</si>
  <si>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</si>
  <si>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</si>
  <si>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</si>
  <si>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</si>
  <si>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</si>
  <si>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</si>
  <si>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</si>
  <si>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</si>
  <si>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</si>
  <si>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</si>
  <si>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</si>
  <si>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</si>
  <si>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</si>
  <si>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</si>
  <si>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</si>
  <si>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</si>
  <si>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</si>
  <si>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</si>
  <si>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</si>
  <si>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</si>
  <si>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</si>
  <si>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</si>
  <si>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</si>
  <si>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</si>
  <si>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</si>
  <si>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</si>
  <si>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</si>
  <si>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</si>
  <si>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</si>
  <si>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</si>
  <si>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</si>
  <si>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</si>
  <si>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</si>
  <si>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</si>
  <si>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</si>
  <si>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</si>
  <si>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</si>
  <si>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</si>
  <si>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</si>
  <si>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</si>
  <si>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</si>
  <si>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</si>
  <si>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</si>
  <si>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</si>
  <si>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</si>
  <si>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</si>
  <si>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</si>
  <si>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</si>
  <si>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</si>
  <si>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</si>
  <si>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</si>
  <si>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</si>
  <si>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</si>
  <si>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</si>
  <si>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</si>
  <si>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</si>
  <si>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</si>
  <si>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</si>
  <si>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</si>
  <si>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</si>
  <si>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</si>
  <si>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</si>
  <si>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</si>
  <si>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</si>
  <si>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</si>
  <si>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</si>
  <si>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</si>
  <si>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</si>
  <si>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</si>
  <si>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</si>
  <si>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</si>
  <si>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</si>
  <si>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</si>
  <si>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</si>
  <si>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</si>
  <si>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</si>
  <si>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</si>
  <si>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</si>
  <si>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</si>
  <si>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</si>
  <si>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</si>
  <si>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</si>
  <si>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</si>
  <si>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</si>
  <si>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</si>
  <si>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</si>
  <si>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</si>
  <si>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</si>
  <si>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</si>
  <si>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</si>
  <si>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</si>
  <si>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</si>
  <si>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</si>
  <si>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</si>
  <si>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</si>
  <si>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</si>
  <si>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</si>
  <si>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</si>
  <si>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</si>
  <si>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</si>
  <si>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</si>
  <si>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</si>
  <si>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</si>
  <si>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</si>
  <si>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</si>
  <si>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</si>
  <si>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</si>
  <si>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</si>
  <si>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</si>
  <si>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</si>
  <si>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</si>
  <si>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</si>
  <si>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</si>
  <si>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</si>
  <si>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</si>
  <si>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</si>
  <si>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</si>
  <si>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</si>
  <si>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</si>
  <si>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</si>
  <si>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</si>
  <si>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</si>
  <si>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</si>
  <si>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</si>
  <si>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</si>
  <si>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</si>
  <si>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</si>
  <si>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</si>
  <si>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</si>
  <si>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</si>
  <si>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</si>
  <si>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</si>
  <si>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</si>
  <si>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</si>
  <si>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</si>
  <si>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</si>
  <si>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</si>
  <si>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</si>
  <si>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</si>
  <si>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</si>
  <si>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</si>
  <si>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</si>
  <si>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</si>
  <si>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</si>
  <si>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</si>
  <si>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</si>
  <si>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</si>
  <si>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</si>
  <si>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</si>
  <si>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</si>
  <si>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</si>
  <si>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</si>
  <si>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</si>
  <si>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</si>
  <si>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</si>
  <si>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</si>
  <si>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</si>
  <si>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</si>
  <si>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</si>
  <si>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</si>
  <si>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</si>
  <si>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</si>
  <si>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</si>
  <si>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</si>
  <si>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</si>
  <si>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</si>
  <si>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</si>
  <si>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</si>
  <si>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</si>
  <si>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</si>
  <si>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</si>
  <si>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</si>
  <si>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</si>
  <si>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</si>
  <si>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</si>
  <si>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</si>
  <si>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</si>
  <si>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</si>
  <si>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</si>
  <si>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</si>
  <si>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</si>
  <si>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</si>
  <si>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</si>
  <si>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</si>
  <si>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</si>
  <si>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</si>
  <si>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</si>
  <si>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</si>
  <si>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</si>
  <si>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</si>
  <si>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</si>
  <si>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</si>
  <si>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</si>
  <si>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</si>
  <si>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</si>
  <si>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</si>
  <si>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</si>
  <si>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</si>
  <si>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</si>
  <si>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</si>
  <si>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</si>
  <si>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</si>
  <si>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</si>
  <si>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</si>
  <si>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</si>
  <si>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</si>
  <si>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</si>
  <si>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</si>
  <si>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</si>
  <si>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</si>
  <si>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</si>
  <si>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</si>
  <si>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</si>
  <si>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</si>
  <si>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</si>
  <si>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</si>
  <si>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</si>
  <si>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</si>
  <si>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</si>
  <si>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</si>
  <si>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</si>
  <si>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</si>
  <si>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</si>
  <si>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</si>
  <si>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</si>
  <si>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</si>
  <si>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</si>
  <si>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</si>
  <si>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</si>
  <si>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</si>
  <si>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</si>
  <si>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</si>
  <si>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</si>
  <si>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</si>
  <si>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</si>
  <si>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</si>
  <si>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</si>
  <si>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</si>
  <si>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</si>
  <si>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</si>
  <si>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</si>
  <si>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</si>
  <si>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</si>
  <si>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</si>
  <si>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</si>
  <si>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</si>
  <si>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</si>
  <si>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</si>
  <si>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</si>
  <si>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</si>
  <si>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</si>
  <si>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</si>
  <si>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</si>
  <si>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</si>
  <si>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</si>
  <si>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</si>
  <si>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</si>
  <si>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</si>
  <si>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</si>
  <si>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</si>
  <si>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</si>
  <si>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</si>
  <si>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</si>
  <si>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</si>
  <si>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</si>
  <si>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</si>
  <si>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</si>
  <si>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</si>
  <si>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</si>
  <si>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</si>
  <si>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</si>
  <si>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</si>
  <si>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</si>
  <si>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</si>
  <si>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</si>
  <si>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</si>
  <si>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</si>
  <si>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</si>
  <si>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</si>
  <si>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</si>
  <si>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</si>
  <si>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</si>
  <si>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</si>
  <si>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</si>
  <si>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</si>
  <si>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</si>
  <si>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</si>
  <si>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</si>
  <si>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</si>
  <si>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</si>
  <si>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</si>
  <si>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</si>
  <si>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</si>
  <si>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</si>
  <si>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</si>
  <si>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</si>
  <si>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</si>
  <si>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</si>
  <si>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</si>
  <si>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</si>
  <si>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</si>
  <si>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</si>
  <si>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</si>
  <si>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</si>
  <si>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</si>
  <si>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</si>
  <si>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</si>
  <si>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</si>
  <si>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</si>
  <si>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</si>
  <si>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</si>
  <si>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</si>
  <si>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</si>
  <si>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</si>
  <si>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</si>
  <si>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</si>
  <si>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</si>
  <si>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</si>
  <si>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</si>
  <si>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</si>
  <si>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</si>
  <si>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</si>
  <si>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</si>
  <si>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</si>
  <si>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</si>
  <si>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</si>
  <si>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</si>
  <si>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</si>
  <si>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</si>
  <si>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</si>
  <si>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</si>
  <si>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</si>
  <si>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</si>
  <si>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</si>
  <si>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</si>
  <si>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</si>
  <si>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</si>
  <si>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</si>
  <si>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</si>
  <si>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</si>
  <si>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</si>
  <si>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</si>
  <si>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</si>
  <si>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</si>
  <si>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</si>
  <si>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</si>
  <si>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</si>
  <si>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</si>
  <si>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</si>
  <si>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</si>
  <si>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</si>
  <si>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</si>
  <si>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</si>
  <si>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</si>
  <si>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</si>
  <si>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</si>
  <si>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</si>
  <si>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</si>
  <si>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</si>
  <si>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</si>
  <si>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</si>
  <si>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</si>
  <si>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</si>
  <si>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</si>
  <si>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</si>
  <si>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</si>
  <si>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</si>
  <si>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</si>
  <si>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</si>
  <si>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</si>
  <si>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</si>
  <si>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</si>
  <si>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</si>
  <si>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</si>
  <si>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</si>
  <si>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</si>
  <si>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</si>
  <si>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</si>
  <si>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</si>
  <si>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</si>
  <si>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</si>
  <si>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</si>
  <si>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</si>
  <si>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</si>
  <si>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</si>
  <si>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</si>
  <si>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</si>
  <si>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</si>
  <si>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</si>
  <si>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</si>
  <si>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</si>
  <si>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</si>
  <si>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</si>
  <si>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</si>
  <si>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</si>
  <si>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</si>
  <si>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</si>
  <si>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</si>
  <si>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</si>
  <si>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</si>
  <si>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</si>
  <si>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</si>
  <si>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</si>
  <si>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</si>
  <si>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</si>
  <si>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</si>
  <si>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</si>
  <si>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</si>
  <si>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</si>
  <si>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</si>
  <si>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</si>
  <si>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</si>
  <si>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</si>
  <si>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</si>
  <si>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</si>
  <si>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</si>
  <si>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</si>
  <si>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</si>
  <si>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</si>
  <si>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</si>
  <si>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</si>
  <si>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</si>
  <si>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</si>
  <si>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</si>
  <si>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</si>
  <si>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</si>
  <si>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</si>
  <si>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</si>
  <si>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</si>
  <si>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</si>
  <si>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</si>
  <si>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</si>
  <si>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</si>
  <si>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</si>
  <si>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</si>
  <si>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</si>
  <si>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</si>
  <si>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</si>
  <si>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</si>
  <si>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</si>
  <si>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</si>
  <si>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</si>
  <si>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</si>
  <si>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</si>
  <si>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</si>
  <si>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</si>
  <si>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</si>
  <si>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</si>
  <si>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</si>
  <si>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</si>
  <si>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</si>
  <si>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</si>
  <si>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</si>
  <si>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</si>
  <si>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</si>
  <si>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</si>
  <si>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</si>
  <si>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</si>
  <si>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</si>
  <si>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</si>
  <si>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</si>
  <si>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</si>
  <si>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</si>
  <si>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</si>
  <si>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</si>
  <si>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</si>
  <si>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</si>
  <si>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</si>
  <si>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</si>
  <si>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</si>
  <si>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</si>
  <si>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</si>
  <si>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</si>
  <si>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</si>
  <si>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</si>
  <si>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</si>
  <si>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</si>
  <si>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</si>
  <si>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</si>
  <si>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</si>
  <si>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</si>
  <si>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</si>
  <si>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</si>
  <si>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</si>
  <si>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</si>
  <si>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</si>
  <si>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</si>
  <si>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</si>
  <si>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</si>
  <si>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</si>
  <si>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</si>
  <si>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</si>
  <si>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</si>
  <si>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</si>
  <si>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</si>
  <si>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</si>
  <si>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</si>
  <si>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</si>
  <si>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</si>
  <si>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</si>
  <si>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</si>
  <si>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</si>
  <si>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</si>
  <si>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</si>
  <si>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</si>
  <si>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</si>
  <si>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</si>
  <si>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</si>
  <si>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</si>
  <si>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</si>
  <si>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</si>
  <si>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</si>
  <si>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</si>
  <si>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</si>
  <si>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</si>
  <si>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</si>
  <si>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</si>
  <si>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</si>
  <si>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</si>
  <si>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</si>
  <si>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</si>
  <si>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</si>
  <si>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</si>
  <si>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</si>
  <si>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</si>
  <si>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</si>
  <si>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</si>
  <si>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</si>
  <si>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</si>
  <si>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</si>
  <si>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</si>
  <si>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</si>
  <si>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</si>
  <si>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</si>
  <si>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</si>
  <si>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</si>
  <si>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</si>
  <si>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</si>
  <si>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</si>
  <si>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</si>
  <si>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</si>
  <si>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</si>
  <si>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</si>
  <si>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</si>
  <si>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</si>
  <si>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</si>
  <si>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</si>
  <si>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</si>
  <si>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</si>
  <si>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</si>
  <si>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</si>
  <si>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</si>
  <si>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</si>
  <si>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</si>
  <si>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</si>
  <si>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</si>
  <si>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</si>
  <si>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</si>
  <si>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</si>
  <si>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</si>
  <si>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</si>
  <si>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</si>
  <si>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</si>
  <si>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</si>
  <si>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</si>
  <si>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</si>
  <si>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</si>
  <si>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</si>
  <si>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</si>
  <si>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</si>
  <si>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</si>
  <si>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</si>
  <si>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</si>
  <si>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</si>
  <si>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</si>
  <si>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</si>
  <si>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</si>
  <si>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</si>
  <si>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</si>
  <si>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</si>
  <si>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</si>
  <si>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</si>
  <si>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</si>
  <si>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</si>
  <si>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</si>
  <si>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</si>
  <si>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</si>
  <si>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</si>
  <si>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</si>
  <si>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</si>
  <si>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</si>
  <si>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</si>
  <si>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</si>
  <si>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</si>
  <si>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</si>
  <si>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</si>
  <si>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</si>
  <si>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</si>
  <si>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</si>
  <si>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</si>
  <si>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</si>
  <si>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</si>
  <si>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</si>
  <si>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</si>
  <si>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</si>
  <si>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</si>
  <si>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</si>
  <si>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</si>
  <si>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</si>
  <si>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</si>
  <si>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</si>
  <si>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</si>
  <si>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</si>
  <si>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</si>
  <si>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</si>
  <si>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</si>
  <si>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</si>
  <si>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</si>
  <si>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</si>
  <si>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</si>
  <si>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</si>
  <si>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</si>
  <si>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</si>
  <si>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</si>
  <si>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</si>
  <si>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</si>
  <si>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</si>
  <si>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</si>
  <si>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</si>
  <si>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</si>
  <si>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</si>
  <si>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</si>
  <si>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</si>
  <si>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</si>
  <si>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</si>
  <si>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</si>
  <si>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</si>
  <si>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</si>
  <si>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</si>
  <si>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</si>
  <si>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</si>
  <si>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</si>
  <si>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</si>
  <si>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</si>
  <si>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</si>
  <si>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</si>
  <si>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</si>
  <si>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</si>
  <si>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</si>
  <si>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</si>
  <si>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</si>
  <si>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</si>
  <si>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</si>
  <si>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</si>
  <si>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</si>
  <si>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</si>
  <si>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</si>
  <si>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</si>
  <si>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</si>
  <si>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</si>
  <si>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</si>
  <si>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</si>
  <si>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</si>
  <si>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</si>
  <si>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</si>
  <si>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</si>
  <si>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</si>
  <si>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</si>
  <si>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</si>
  <si>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</si>
  <si>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</si>
  <si>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</si>
  <si>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</si>
  <si>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</si>
  <si>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</si>
  <si>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</si>
  <si>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</si>
  <si>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</si>
  <si>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</si>
  <si>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</si>
  <si>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</si>
  <si>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</si>
  <si>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</si>
  <si>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</si>
  <si>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</si>
  <si>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</si>
  <si>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</si>
  <si>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</si>
  <si>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</si>
  <si>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</si>
  <si>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</si>
  <si>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</si>
  <si>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</si>
  <si>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</si>
  <si>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</si>
  <si>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</si>
  <si>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</si>
  <si>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</si>
  <si>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</si>
  <si>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</si>
  <si>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</si>
  <si>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</si>
  <si>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</si>
  <si>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</si>
  <si>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</si>
  <si>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</si>
  <si>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</si>
  <si>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</si>
  <si>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</si>
  <si>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</si>
  <si>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</si>
  <si>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</si>
  <si>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</si>
  <si>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</si>
  <si>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</si>
  <si>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</si>
  <si>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</si>
  <si>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</si>
  <si>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</si>
  <si>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</si>
  <si>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</si>
  <si>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</si>
  <si>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</si>
  <si>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</si>
  <si>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</si>
  <si>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</si>
  <si>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</si>
  <si>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</si>
  <si>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</si>
  <si>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</si>
  <si>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</si>
  <si>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</si>
  <si>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</si>
  <si>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</si>
  <si>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</si>
  <si>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</si>
  <si>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</si>
  <si>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</si>
  <si>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</si>
  <si>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</si>
  <si>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</si>
  <si>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</si>
  <si>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</si>
  <si>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</si>
  <si>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</si>
  <si>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</si>
  <si>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</si>
  <si>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</si>
  <si>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</si>
  <si>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</si>
  <si>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</si>
  <si>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</si>
  <si>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</si>
  <si>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</si>
  <si>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</si>
  <si>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</si>
  <si>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</si>
  <si>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</si>
  <si>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</si>
  <si>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</si>
  <si>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</si>
  <si>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</si>
  <si>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</si>
  <si>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</si>
  <si>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</si>
  <si>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</si>
  <si>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</si>
  <si>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</si>
  <si>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</si>
  <si>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</si>
  <si>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</si>
  <si>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</si>
  <si>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</si>
  <si>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</si>
  <si>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</si>
  <si>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</si>
  <si>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</si>
  <si>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</si>
  <si>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</si>
  <si>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</si>
  <si>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</si>
  <si>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</si>
  <si>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</si>
  <si>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</si>
  <si>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</si>
  <si>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</si>
  <si>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</si>
  <si>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</si>
  <si>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</si>
  <si>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</si>
  <si>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</si>
  <si>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</si>
  <si>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</si>
  <si>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</si>
  <si>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</si>
  <si>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</si>
  <si>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</si>
  <si>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</si>
  <si>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</si>
  <si>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</si>
  <si>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</si>
  <si>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</si>
  <si>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</si>
  <si>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</si>
  <si>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</si>
  <si>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</si>
  <si>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</si>
  <si>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</si>
  <si>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</si>
  <si>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</si>
  <si>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</si>
  <si>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</si>
  <si>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</si>
  <si>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</si>
  <si>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</si>
  <si>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</si>
  <si>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</si>
  <si>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</si>
  <si>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</si>
  <si>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</si>
  <si>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</si>
  <si>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</si>
  <si>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</si>
  <si>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</si>
  <si>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</si>
  <si>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</si>
  <si>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</si>
  <si>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</si>
  <si>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</si>
  <si>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</si>
  <si>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</si>
  <si>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</si>
  <si>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</si>
  <si>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</si>
  <si>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</si>
  <si>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</si>
  <si>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</si>
  <si>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</si>
  <si>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</si>
  <si>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</si>
  <si>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</si>
  <si>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</si>
  <si>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</si>
  <si>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</si>
  <si>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</si>
  <si>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</si>
  <si>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</si>
  <si>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</si>
  <si>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</si>
  <si>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</si>
  <si>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</si>
  <si>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</si>
  <si>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</si>
  <si>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</si>
  <si>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</si>
  <si>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</si>
  <si>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</si>
  <si>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</si>
  <si>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</si>
  <si>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</si>
  <si>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</si>
  <si>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</si>
  <si>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</si>
  <si>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</si>
  <si>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</si>
  <si>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</si>
  <si>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</si>
  <si>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</si>
  <si>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</si>
  <si>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</si>
  <si>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</si>
  <si>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</si>
  <si>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</si>
  <si>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</si>
  <si>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</si>
  <si>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</si>
  <si>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</si>
  <si>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</si>
  <si>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</si>
  <si>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</si>
  <si>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</si>
  <si>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</si>
  <si>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</si>
  <si>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</si>
  <si>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</si>
  <si>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</si>
  <si>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</si>
  <si>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</si>
  <si>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</si>
  <si>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</si>
  <si>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</si>
  <si>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</si>
  <si>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</si>
  <si>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</si>
  <si>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</si>
  <si>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</si>
  <si>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</si>
  <si>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</si>
  <si>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</si>
  <si>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</si>
  <si>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</si>
  <si>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</si>
  <si>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</si>
  <si>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</si>
  <si>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</si>
  <si>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</si>
  <si>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</si>
  <si>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</si>
  <si>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</si>
  <si>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</si>
  <si>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</si>
  <si>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</si>
  <si>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</si>
  <si>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</si>
  <si>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</si>
  <si>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</si>
  <si>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</si>
  <si>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</si>
  <si>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</si>
  <si>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</si>
  <si>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</si>
  <si>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</si>
  <si>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</si>
  <si>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</si>
  <si>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</si>
  <si>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</si>
  <si>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</si>
  <si>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</si>
  <si>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</si>
  <si>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</si>
  <si>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</si>
  <si>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</si>
  <si>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</si>
  <si>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</si>
  <si>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</si>
  <si>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</si>
  <si>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</si>
  <si>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</si>
  <si>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</si>
  <si>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</si>
  <si>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</si>
  <si>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</si>
  <si>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</si>
  <si>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</si>
  <si>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</si>
  <si>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</si>
  <si>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</si>
  <si>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</si>
  <si>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</si>
  <si>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</si>
  <si>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</si>
  <si>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</si>
  <si>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</si>
  <si>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</si>
  <si>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</si>
  <si>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</si>
  <si>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</si>
  <si>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</si>
  <si>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</si>
  <si>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</si>
  <si>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</si>
  <si>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</si>
  <si>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</si>
  <si>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</si>
  <si>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</si>
  <si>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</si>
  <si>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</si>
  <si>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</si>
  <si>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</si>
  <si>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</si>
  <si>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</si>
  <si>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</si>
  <si>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</si>
  <si>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</si>
  <si>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</si>
  <si>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</si>
  <si>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</si>
  <si>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</si>
  <si>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</si>
  <si>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</si>
  <si>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</si>
  <si>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</si>
  <si>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</si>
  <si>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</si>
  <si>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</si>
  <si>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</si>
  <si>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</si>
  <si>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</si>
  <si>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</si>
  <si>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</si>
  <si>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</si>
  <si>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</si>
  <si>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</si>
  <si>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</si>
  <si>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</si>
  <si>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</si>
  <si>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</si>
  <si>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</si>
  <si>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</si>
  <si>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</si>
  <si>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</si>
  <si>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</si>
  <si>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</si>
  <si>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</si>
  <si>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</si>
  <si>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</si>
  <si>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</si>
  <si>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</si>
  <si>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</si>
  <si>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</si>
  <si>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</si>
  <si>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</si>
  <si>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</si>
  <si>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</si>
  <si>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</si>
  <si>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</si>
  <si>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</si>
  <si>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</si>
  <si>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</si>
  <si>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</si>
  <si>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</si>
  <si>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</si>
  <si>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</si>
  <si>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</si>
  <si>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</si>
  <si>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</si>
  <si>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</si>
  <si>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</si>
  <si>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</si>
  <si>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</si>
  <si>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</si>
  <si>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</si>
  <si>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</si>
  <si>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</si>
  <si>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</si>
  <si>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</si>
  <si>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</si>
  <si>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</si>
  <si>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</si>
  <si>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</si>
  <si>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</si>
  <si>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</si>
  <si>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</si>
  <si>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</si>
  <si>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</si>
  <si>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</si>
  <si>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</si>
  <si>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</si>
  <si>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</si>
  <si>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</si>
  <si>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</si>
  <si>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</si>
  <si>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</si>
  <si>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</si>
  <si>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</si>
  <si>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</si>
  <si>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</si>
  <si>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</si>
  <si>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</si>
  <si>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</si>
  <si>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</si>
  <si>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</si>
  <si>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</si>
  <si>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</si>
  <si>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</si>
  <si>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</si>
  <si>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</si>
  <si>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</si>
  <si>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</si>
  <si>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</si>
  <si>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</si>
  <si>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</si>
  <si>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</si>
  <si>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</si>
  <si>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</si>
  <si>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</si>
  <si>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</si>
  <si>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</si>
  <si>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</si>
  <si>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</si>
  <si>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</si>
  <si>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</si>
  <si>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</si>
  <si>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</si>
  <si>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</si>
  <si>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</si>
  <si>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</si>
  <si>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</si>
  <si>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</si>
  <si>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</si>
  <si>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</si>
  <si>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</si>
  <si>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</si>
  <si>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</si>
  <si>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</si>
  <si>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</si>
  <si>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</si>
  <si>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</si>
  <si>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</si>
  <si>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</si>
  <si>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</si>
  <si>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</si>
  <si>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</si>
  <si>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</si>
  <si>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</si>
  <si>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</si>
  <si>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</si>
  <si>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</si>
  <si>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</si>
  <si>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</si>
  <si>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</si>
  <si>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</si>
  <si>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</si>
  <si>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</si>
  <si>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</si>
  <si>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</si>
  <si>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</si>
  <si>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</si>
  <si>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</si>
  <si>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</si>
  <si>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</si>
  <si>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</si>
  <si>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</si>
  <si>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</si>
  <si>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</si>
  <si>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</si>
  <si>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</si>
  <si>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</si>
  <si>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</si>
  <si>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</si>
  <si>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</si>
  <si>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</si>
  <si>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</si>
  <si>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</si>
  <si>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</si>
  <si>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</si>
  <si>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</si>
  <si>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</si>
  <si>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</si>
  <si>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</si>
  <si>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</si>
  <si>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</si>
  <si>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</si>
  <si>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</si>
  <si>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</si>
  <si>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</si>
  <si>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</si>
  <si>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</si>
  <si>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</si>
  <si>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</si>
  <si>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</si>
  <si>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</si>
  <si>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</si>
  <si>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</si>
  <si>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</si>
  <si>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</si>
  <si>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</si>
  <si>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</si>
  <si>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</si>
  <si>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</si>
  <si>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</si>
  <si>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</si>
  <si>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</si>
  <si>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</si>
  <si>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</si>
  <si>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</si>
  <si>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</si>
  <si>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</si>
  <si>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</si>
  <si>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</si>
  <si>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</si>
  <si>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</si>
  <si>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</si>
  <si>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</si>
  <si>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</si>
  <si>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</si>
  <si>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</si>
  <si>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</si>
  <si>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</si>
  <si>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</si>
  <si>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</si>
  <si>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</si>
  <si>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</si>
  <si>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</si>
  <si>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</si>
  <si>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</si>
  <si>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</si>
  <si>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</si>
  <si>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</si>
  <si>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</si>
  <si>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</si>
  <si>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</si>
  <si>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</si>
  <si>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</si>
  <si>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</si>
  <si>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</si>
  <si>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</si>
  <si>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</si>
  <si>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</si>
  <si>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</si>
  <si>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</si>
  <si>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</si>
  <si>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</si>
  <si>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</si>
  <si>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</si>
  <si>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</si>
  <si>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</si>
  <si>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</si>
  <si>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</si>
  <si>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</si>
  <si>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</si>
  <si>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</si>
  <si>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</si>
  <si>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</si>
  <si>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</si>
  <si>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</si>
  <si>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</si>
  <si>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</si>
  <si>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</si>
  <si>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</si>
  <si>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</si>
  <si>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</si>
  <si>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</si>
  <si>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</si>
  <si>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</si>
  <si>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</si>
  <si>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</si>
  <si>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</si>
  <si>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</si>
  <si>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</si>
  <si>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</si>
  <si>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</si>
  <si>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</si>
  <si>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</si>
  <si>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</si>
  <si>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</si>
  <si>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</si>
  <si>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</si>
  <si>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</si>
  <si>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</si>
  <si>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</si>
  <si>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</si>
  <si>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</si>
  <si>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</si>
  <si>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</si>
  <si>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</si>
  <si>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</si>
  <si>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</si>
  <si>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</si>
  <si>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</si>
  <si>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</si>
  <si>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</si>
  <si>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</si>
  <si>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</si>
  <si>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</si>
  <si>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</si>
  <si>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</si>
  <si>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</si>
  <si>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</si>
  <si>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</si>
  <si>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</si>
  <si>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</si>
  <si>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</si>
  <si>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</si>
  <si>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</si>
  <si>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</si>
  <si>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</si>
  <si>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</si>
  <si>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</si>
  <si>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</si>
  <si>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</si>
  <si>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</si>
  <si>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</si>
  <si>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</si>
  <si>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</si>
  <si>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</si>
  <si>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</si>
  <si>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</si>
  <si>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</si>
  <si>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</si>
  <si>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</si>
  <si>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</si>
  <si>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</si>
  <si>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</si>
  <si>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</si>
  <si>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</si>
  <si>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</si>
  <si>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</si>
  <si>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</si>
  <si>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</si>
  <si>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</si>
  <si>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</si>
  <si>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</si>
  <si>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</si>
  <si>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</si>
  <si>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</si>
  <si>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</si>
  <si>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</si>
  <si>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</si>
  <si>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</si>
  <si>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</si>
  <si>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</si>
  <si>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</si>
  <si>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</si>
  <si>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</si>
  <si>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</si>
  <si>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</si>
  <si>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</si>
  <si>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</si>
  <si>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</si>
  <si>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</si>
  <si>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</si>
  <si>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</si>
  <si>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</si>
  <si>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</si>
  <si>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</si>
  <si>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</si>
  <si>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</si>
  <si>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</si>
  <si>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</si>
  <si>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</si>
  <si>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</si>
  <si>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</si>
  <si>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</si>
  <si>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</si>
  <si>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</si>
  <si>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</si>
  <si>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</si>
  <si>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</si>
  <si>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</si>
  <si>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</si>
  <si>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</si>
  <si>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</si>
  <si>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</si>
  <si>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</si>
  <si>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</si>
  <si>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</si>
  <si>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</si>
  <si>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</si>
  <si>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</si>
  <si>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</si>
  <si>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</si>
  <si>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</si>
  <si>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</si>
  <si>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</si>
  <si>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</si>
  <si>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</si>
  <si>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</si>
  <si>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</si>
  <si>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</si>
  <si>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</si>
  <si>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</si>
  <si>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</si>
  <si>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</si>
  <si>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</si>
  <si>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</si>
  <si>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</si>
  <si>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</si>
  <si>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</si>
  <si>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</si>
  <si>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</si>
  <si>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</si>
  <si>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</si>
  <si>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</si>
  <si>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</si>
  <si>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</si>
  <si>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</si>
  <si>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</si>
  <si>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</si>
  <si>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</si>
  <si>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</si>
  <si>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</si>
  <si>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</si>
  <si>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</si>
  <si>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</si>
  <si>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</si>
  <si>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</si>
  <si>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</si>
  <si>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</si>
  <si>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</si>
  <si>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</si>
  <si>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</si>
  <si>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</si>
  <si>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</si>
  <si>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</si>
  <si>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</si>
  <si>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</si>
  <si>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</si>
  <si>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</si>
  <si>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</si>
  <si>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</si>
  <si>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</si>
  <si>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</si>
  <si>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</si>
  <si>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</si>
  <si>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</si>
  <si>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</si>
  <si>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</si>
  <si>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</si>
  <si>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</si>
  <si>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</si>
  <si>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</si>
  <si>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</si>
  <si>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</si>
  <si>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</si>
  <si>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</si>
  <si>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</si>
  <si>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</si>
  <si>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</si>
  <si>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</si>
  <si>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</si>
  <si>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</si>
  <si>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</si>
  <si>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</si>
  <si>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</si>
  <si>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</si>
  <si>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</si>
  <si>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</si>
  <si>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</si>
  <si>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</si>
  <si>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</si>
  <si>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</si>
  <si>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</si>
  <si>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</si>
  <si>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</si>
  <si>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</si>
  <si>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</si>
  <si>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</si>
  <si>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</si>
  <si>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</si>
  <si>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</si>
  <si>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</si>
  <si>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</si>
  <si>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</si>
  <si>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</si>
  <si>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</si>
  <si>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</si>
  <si>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</si>
  <si>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</si>
  <si>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</si>
  <si>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</si>
  <si>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</si>
  <si>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</si>
  <si>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</si>
  <si>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</si>
  <si>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</si>
  <si>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</si>
  <si>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</si>
  <si>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</si>
  <si>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</si>
  <si>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</si>
  <si>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</si>
  <si>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</si>
  <si>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</si>
  <si>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</si>
  <si>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</si>
  <si>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</si>
  <si>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</si>
  <si>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</si>
  <si>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</si>
  <si>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</si>
  <si>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</si>
  <si>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</si>
  <si>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</si>
  <si>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</si>
  <si>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</si>
  <si>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</si>
  <si>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</si>
  <si>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</si>
  <si>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</si>
  <si>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</si>
  <si>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</si>
  <si>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</si>
  <si>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</si>
  <si>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</si>
  <si>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</si>
  <si>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</si>
  <si>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</si>
  <si>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</si>
  <si>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</si>
  <si>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</si>
  <si>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</si>
  <si>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</si>
  <si>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</si>
  <si>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</si>
  <si>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</si>
  <si>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</si>
  <si>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</si>
  <si>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</si>
  <si>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</si>
  <si>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</si>
  <si>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</si>
  <si>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</si>
  <si>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</si>
  <si>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</si>
  <si>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</si>
  <si>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</si>
  <si>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</si>
  <si>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</si>
  <si>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</si>
  <si>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</si>
  <si>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</si>
  <si>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</si>
  <si>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</si>
  <si>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</si>
  <si>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</si>
  <si>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</si>
  <si>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</si>
  <si>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</si>
  <si>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</si>
  <si>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</si>
  <si>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</si>
  <si>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</si>
  <si>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</si>
  <si>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</si>
  <si>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</si>
  <si>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</si>
  <si>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</si>
  <si>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</si>
  <si>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</si>
  <si>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</si>
  <si>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</si>
  <si>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</si>
  <si>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</si>
  <si>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</si>
  <si>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</si>
  <si>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</si>
  <si>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</si>
  <si>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</si>
  <si>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</si>
  <si>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</si>
  <si>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</si>
  <si>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</si>
  <si>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</si>
  <si>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</si>
  <si>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</si>
  <si>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</si>
  <si>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</si>
  <si>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</si>
  <si>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</si>
  <si>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</si>
  <si>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</si>
  <si>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</si>
  <si>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</si>
  <si>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</si>
  <si>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</si>
  <si>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</si>
  <si>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</si>
  <si>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</si>
  <si>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</si>
  <si>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</si>
  <si>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</si>
  <si>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</si>
  <si>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</si>
  <si>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</si>
  <si>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</si>
  <si>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</si>
  <si>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</si>
  <si>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</si>
  <si>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</si>
  <si>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</si>
  <si>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</si>
  <si>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</si>
  <si>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</si>
  <si>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</si>
  <si>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</si>
  <si>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</si>
  <si>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</si>
  <si>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</si>
  <si>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</si>
  <si>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</si>
  <si>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</si>
  <si>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</si>
  <si>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</si>
  <si>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</si>
  <si>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</si>
  <si>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</si>
  <si>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</si>
  <si>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</si>
  <si>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</si>
  <si>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</si>
  <si>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</si>
  <si>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</si>
  <si>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</si>
  <si>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</si>
  <si>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</si>
  <si>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</si>
  <si>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</si>
  <si>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</si>
  <si>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</si>
  <si>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</si>
  <si>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</si>
  <si>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</si>
  <si>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</si>
  <si>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</si>
  <si>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</si>
  <si>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</si>
  <si>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</si>
  <si>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</si>
  <si>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</si>
  <si>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</si>
  <si>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</si>
  <si>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</si>
  <si>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</si>
  <si>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</si>
  <si>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</si>
  <si>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</si>
  <si>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</si>
  <si>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</si>
  <si>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</si>
  <si>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</si>
  <si>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</si>
  <si>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</si>
  <si>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</si>
  <si>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</si>
  <si>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</si>
  <si>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</si>
  <si>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</si>
  <si>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</si>
  <si>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</si>
  <si>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</si>
  <si>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</si>
  <si>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</si>
  <si>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</si>
  <si>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</si>
  <si>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</si>
  <si>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</si>
  <si>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</si>
  <si>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</si>
  <si>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</si>
  <si>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</si>
  <si>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</si>
  <si>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</si>
  <si>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</si>
  <si>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</si>
  <si>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</si>
  <si>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</si>
  <si>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</si>
  <si>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</si>
  <si>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</si>
  <si>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</si>
  <si>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</si>
  <si>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</si>
  <si>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</si>
  <si>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</si>
  <si>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</si>
  <si>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</si>
  <si>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</si>
  <si>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</si>
  <si>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</si>
  <si>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</si>
  <si>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</si>
  <si>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</si>
  <si>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</si>
  <si>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</si>
  <si>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</si>
  <si>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</si>
  <si>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</si>
  <si>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</si>
  <si>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</si>
  <si>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</si>
  <si>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</si>
  <si>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</si>
  <si>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</si>
  <si>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</si>
  <si>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</si>
  <si>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</si>
  <si>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</si>
  <si>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</si>
  <si>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</si>
  <si>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</si>
  <si>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</si>
  <si>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</si>
  <si>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</si>
  <si>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</si>
  <si>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</si>
  <si>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</si>
  <si>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</si>
  <si>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</si>
  <si>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</si>
  <si>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</si>
  <si>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</si>
  <si>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</si>
  <si>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</si>
  <si>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</si>
  <si>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</si>
  <si>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</si>
  <si>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</si>
  <si>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</si>
  <si>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</si>
  <si>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</si>
  <si>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</si>
  <si>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</si>
  <si>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</si>
  <si>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</si>
  <si>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</si>
  <si>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</si>
  <si>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</si>
  <si>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</si>
  <si>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</si>
  <si>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</si>
  <si>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</si>
  <si>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</si>
  <si>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</si>
  <si>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</si>
  <si>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</si>
  <si>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</si>
  <si>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</si>
  <si>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</si>
  <si>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</si>
  <si>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</si>
  <si>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</si>
  <si>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</si>
  <si>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</si>
  <si>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</si>
  <si>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</si>
  <si>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</si>
  <si>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</si>
  <si>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</si>
  <si>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</si>
  <si>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</si>
  <si>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</si>
  <si>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</si>
  <si>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</si>
  <si>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</si>
  <si>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</si>
  <si>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</si>
  <si>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</si>
  <si>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</si>
  <si>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</si>
  <si>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</si>
  <si>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</si>
  <si>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</si>
  <si>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</si>
  <si>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</si>
  <si>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</si>
  <si>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</si>
  <si>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</si>
  <si>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</si>
  <si>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</si>
  <si>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</si>
  <si>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</si>
  <si>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</si>
  <si>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</si>
  <si>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</si>
  <si>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</si>
  <si>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</si>
  <si>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</si>
  <si>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</si>
  <si>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</si>
  <si>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</si>
  <si>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</si>
  <si>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</si>
  <si>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</si>
  <si>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</si>
  <si>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</si>
  <si>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</si>
  <si>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</si>
  <si>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</si>
  <si>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</si>
  <si>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</si>
  <si>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</si>
  <si>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</si>
  <si>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</si>
  <si>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</si>
  <si>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</si>
  <si>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</si>
  <si>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</si>
  <si>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</si>
  <si>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</si>
  <si>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</si>
  <si>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</si>
  <si>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</si>
  <si>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</si>
  <si>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</si>
  <si>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</si>
  <si>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</si>
  <si>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</si>
  <si>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</si>
  <si>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</si>
  <si>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</si>
  <si>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</si>
  <si>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</si>
  <si>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</si>
  <si>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</si>
  <si>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</si>
  <si>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</si>
  <si>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</si>
  <si>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</si>
  <si>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</si>
  <si>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</si>
  <si>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</si>
  <si>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</si>
  <si>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</si>
  <si>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</si>
  <si>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</si>
  <si>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</si>
  <si>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</si>
  <si>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</si>
  <si>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</si>
  <si>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</si>
  <si>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</si>
  <si>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</si>
  <si>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</si>
  <si>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</si>
  <si>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</si>
  <si>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</si>
  <si>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</si>
  <si>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</si>
  <si>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</si>
  <si>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</si>
  <si>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</si>
  <si>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</si>
  <si>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</si>
  <si>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</si>
  <si>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</si>
  <si>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</si>
  <si>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</si>
  <si>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</si>
  <si>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</si>
  <si>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</si>
  <si>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</si>
  <si>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</si>
  <si>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</si>
  <si>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</si>
  <si>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</si>
  <si>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</si>
  <si>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</si>
  <si>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</si>
  <si>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</si>
  <si>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</si>
  <si>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</si>
  <si>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</si>
  <si>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</si>
  <si>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</si>
  <si>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</si>
  <si>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</si>
  <si>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</si>
  <si>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</si>
  <si>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</si>
  <si>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</si>
  <si>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</si>
  <si>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</si>
  <si>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</si>
  <si>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</si>
  <si>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</si>
  <si>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</si>
  <si>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</si>
  <si>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</si>
  <si>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</si>
  <si>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</si>
  <si>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</si>
  <si>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</si>
  <si>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</si>
  <si>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</si>
  <si>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</si>
  <si>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</si>
  <si>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</si>
  <si>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</si>
  <si>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</si>
  <si>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</si>
  <si>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</si>
  <si>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</si>
  <si>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</si>
  <si>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</si>
  <si>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</si>
  <si>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</si>
  <si>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</si>
  <si>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</si>
  <si>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</si>
  <si>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</si>
  <si>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</si>
  <si>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</si>
  <si>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</si>
  <si>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</si>
  <si>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</si>
  <si>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</si>
  <si>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</si>
  <si>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</si>
  <si>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</si>
  <si>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</si>
  <si>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</si>
  <si>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</si>
  <si>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</si>
  <si>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</si>
  <si>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</si>
  <si>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</si>
  <si>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</si>
  <si>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</si>
  <si>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</si>
  <si>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</si>
  <si>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</si>
  <si>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</si>
  <si>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</si>
  <si>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</si>
  <si>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</si>
  <si>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</si>
  <si>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</si>
  <si>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</si>
  <si>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</si>
  <si>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</si>
  <si>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</si>
  <si>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</si>
  <si>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</si>
  <si>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</si>
  <si>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</si>
  <si>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</si>
  <si>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</si>
  <si>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</si>
  <si>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</si>
  <si>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</si>
  <si>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</si>
  <si>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</si>
  <si>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</si>
  <si>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</si>
  <si>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</si>
  <si>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</si>
  <si>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</si>
  <si>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</si>
  <si>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</si>
  <si>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</si>
  <si>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</si>
  <si>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</si>
  <si>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</si>
  <si>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</si>
  <si>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</si>
  <si>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</si>
  <si>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</si>
  <si>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</si>
  <si>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</si>
  <si>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</si>
  <si>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</si>
  <si>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</si>
  <si>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</si>
  <si>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</si>
  <si>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</si>
  <si>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</si>
  <si>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</si>
  <si>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</si>
  <si>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</si>
  <si>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</si>
  <si>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</si>
  <si>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</si>
  <si>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</si>
  <si>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</si>
  <si>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</si>
  <si>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</si>
  <si>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</si>
  <si>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</si>
  <si>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</si>
  <si>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</si>
  <si>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</si>
  <si>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</si>
  <si>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</si>
  <si>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</si>
  <si>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</si>
  <si>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</si>
  <si>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</si>
  <si>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</si>
  <si>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</si>
  <si>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</si>
  <si>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</si>
  <si>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</si>
  <si>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</si>
  <si>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</si>
  <si>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</si>
  <si>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</si>
  <si>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</si>
  <si>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</si>
  <si>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</si>
  <si>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</si>
  <si>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</si>
  <si>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</si>
  <si>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</si>
  <si>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</si>
  <si>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</si>
  <si>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</si>
  <si>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</si>
  <si>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</si>
  <si>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</si>
  <si>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</si>
  <si>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</si>
  <si>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</si>
  <si>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</si>
  <si>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</si>
  <si>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</si>
  <si>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</si>
  <si>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</si>
  <si>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</si>
  <si>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</si>
  <si>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</si>
  <si>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</si>
  <si>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</si>
  <si>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</si>
  <si>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</si>
  <si>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</si>
  <si>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</si>
  <si>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</si>
  <si>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</si>
  <si>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</si>
  <si>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</si>
  <si>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</si>
  <si>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</si>
  <si>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</si>
  <si>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</si>
  <si>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</si>
  <si>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</si>
  <si>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</si>
  <si>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</si>
  <si>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</si>
  <si>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</si>
  <si>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</si>
  <si>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</si>
  <si>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</si>
  <si>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</si>
  <si>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</si>
  <si>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</si>
  <si>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</si>
  <si>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</si>
  <si>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</si>
  <si>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</si>
  <si>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</si>
  <si>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</si>
  <si>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</si>
  <si>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</si>
  <si>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</si>
  <si>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</si>
  <si>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</si>
  <si>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</si>
  <si>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</si>
  <si>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</si>
  <si>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</si>
  <si>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</si>
  <si>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</si>
  <si>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</si>
  <si>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</si>
  <si>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</si>
  <si>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</si>
  <si>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</si>
  <si>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</si>
  <si>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</si>
  <si>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</si>
  <si>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</si>
  <si>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</si>
  <si>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</si>
  <si>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</si>
  <si>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</si>
  <si>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</si>
  <si>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</si>
  <si>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</si>
  <si>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</si>
  <si>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</si>
  <si>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</si>
  <si>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</si>
  <si>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</si>
  <si>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</si>
  <si>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</si>
  <si>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</si>
  <si>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</si>
  <si>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</si>
  <si>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</si>
  <si>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</si>
  <si>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</si>
  <si>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</si>
  <si>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</si>
  <si>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</si>
  <si>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</si>
  <si>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</si>
  <si>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</si>
  <si>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</si>
  <si>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</si>
  <si>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</si>
  <si>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</si>
  <si>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</si>
  <si>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</si>
  <si>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</si>
  <si>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</si>
  <si>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</si>
  <si>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</si>
  <si>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</si>
  <si>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</si>
  <si>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</si>
  <si>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</si>
  <si>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</si>
  <si>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</si>
  <si>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</si>
  <si>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</si>
  <si>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</si>
  <si>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</si>
  <si>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</si>
  <si>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</si>
  <si>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</si>
  <si>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</si>
  <si>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</si>
  <si>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</si>
  <si>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</si>
  <si>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</si>
  <si>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</si>
  <si>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</si>
  <si>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</si>
  <si>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</si>
  <si>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</si>
  <si>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</si>
  <si>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</si>
  <si>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</si>
  <si>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</si>
  <si>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</si>
  <si>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</si>
  <si>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</si>
  <si>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</si>
  <si>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</si>
  <si>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</si>
  <si>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</si>
  <si>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</si>
  <si>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</si>
  <si>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</si>
  <si>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</si>
  <si>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</si>
  <si>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</si>
  <si>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</si>
  <si>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</si>
  <si>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</si>
  <si>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</si>
  <si>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</si>
  <si>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</si>
  <si>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</si>
  <si>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</si>
  <si>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</si>
  <si>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</si>
  <si>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</si>
  <si>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</si>
  <si>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</si>
  <si>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</si>
  <si>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</si>
  <si>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</si>
  <si>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</si>
  <si>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</si>
  <si>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</si>
  <si>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</si>
  <si>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</si>
  <si>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</si>
  <si>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</si>
  <si>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</si>
  <si>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</si>
  <si>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</si>
  <si>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</si>
  <si>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</si>
  <si>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</si>
  <si>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</si>
  <si>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</si>
  <si>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</si>
  <si>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</si>
  <si>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</si>
  <si>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</si>
  <si>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</si>
  <si>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</si>
  <si>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</si>
  <si>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</si>
  <si>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</si>
  <si>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</si>
  <si>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</si>
  <si>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</si>
  <si>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</si>
  <si>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</si>
  <si>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</si>
  <si>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</si>
  <si>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</si>
  <si>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</si>
  <si>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</si>
  <si>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</si>
  <si>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</si>
  <si>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</si>
  <si>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</si>
  <si>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</si>
  <si>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</si>
  <si>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</si>
  <si>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</si>
  <si>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</si>
  <si>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</si>
  <si>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</si>
  <si>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</si>
  <si>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</si>
  <si>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</si>
  <si>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</si>
  <si>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</si>
  <si>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</si>
  <si>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</si>
  <si>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</si>
  <si>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</si>
  <si>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</si>
  <si>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</si>
  <si>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</si>
  <si>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</si>
  <si>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</si>
  <si>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</si>
  <si>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</si>
  <si>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</si>
  <si>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</si>
  <si>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</si>
  <si>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</si>
  <si>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</si>
  <si>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</si>
  <si>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</si>
  <si>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</si>
  <si>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</si>
  <si>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</si>
  <si>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</si>
  <si>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</si>
  <si>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</si>
  <si>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</si>
  <si>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</si>
  <si>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</si>
  <si>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</si>
  <si>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</si>
  <si>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</si>
  <si>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</si>
  <si>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</si>
  <si>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</si>
  <si>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</si>
  <si>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</si>
  <si>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</si>
  <si>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</si>
  <si>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</si>
  <si>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</si>
  <si>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</si>
  <si>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</si>
  <si>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</si>
  <si>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</si>
  <si>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</si>
  <si>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</si>
  <si>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</si>
  <si>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</si>
  <si>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</si>
  <si>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</si>
  <si>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</si>
  <si>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</si>
  <si>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</si>
  <si>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</si>
  <si>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</si>
  <si>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</si>
  <si>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</si>
  <si>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</si>
  <si>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</si>
  <si>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</si>
  <si>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</si>
  <si>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</si>
  <si>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</si>
  <si>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</si>
  <si>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</si>
  <si>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</si>
  <si>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</si>
  <si>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</si>
  <si>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</si>
  <si>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</si>
  <si>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</si>
  <si>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</si>
  <si>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</si>
  <si>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</si>
  <si>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</si>
  <si>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</si>
  <si>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</si>
  <si>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</si>
  <si>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</si>
  <si>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</si>
  <si>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</si>
  <si>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</si>
  <si>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</si>
  <si>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</si>
  <si>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</si>
  <si>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</si>
  <si>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</si>
  <si>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</si>
  <si>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</si>
  <si>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</si>
  <si>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</si>
  <si>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</si>
  <si>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</si>
  <si>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</si>
  <si>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</si>
  <si>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</si>
  <si>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</si>
  <si>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</si>
  <si>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</si>
  <si>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</si>
  <si>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</si>
  <si>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</si>
  <si>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</si>
  <si>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</si>
  <si>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</si>
  <si>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</si>
  <si>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</si>
  <si>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</si>
  <si>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</si>
  <si>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</si>
  <si>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</si>
  <si>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</si>
  <si>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</si>
  <si>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</si>
  <si>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</si>
  <si>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</si>
  <si>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</si>
  <si>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</si>
  <si>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</si>
  <si>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</si>
  <si>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</si>
  <si>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</si>
  <si>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</si>
  <si>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</si>
  <si>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</si>
  <si>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</si>
  <si>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</si>
  <si>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</si>
  <si>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</si>
  <si>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</si>
  <si>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</si>
  <si>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</si>
  <si>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</si>
  <si>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</si>
  <si>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</si>
  <si>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</si>
  <si>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</si>
  <si>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</si>
  <si>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</si>
  <si>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</si>
  <si>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</si>
  <si>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</si>
  <si>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</si>
  <si>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</si>
  <si>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</si>
  <si>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</si>
  <si>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</si>
  <si>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</si>
  <si>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</si>
  <si>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</si>
  <si>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</si>
  <si>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</si>
  <si>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</si>
  <si>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</si>
  <si>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</si>
  <si>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</si>
  <si>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</si>
  <si>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</si>
  <si>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</si>
  <si>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</si>
  <si>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</si>
  <si>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</si>
  <si>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</si>
  <si>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</si>
  <si>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</si>
  <si>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</si>
  <si>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</si>
  <si>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</si>
  <si>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</si>
  <si>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</si>
  <si>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</si>
  <si>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</si>
  <si>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</si>
  <si>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</si>
  <si>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</si>
  <si>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</si>
  <si>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</si>
  <si>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</si>
  <si>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</si>
  <si>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</si>
  <si>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</si>
  <si>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</si>
  <si>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</si>
  <si>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</si>
  <si>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</si>
  <si>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</si>
  <si>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</si>
  <si>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</si>
  <si>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</si>
  <si>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</si>
  <si>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</si>
  <si>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</si>
  <si>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</si>
  <si>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</si>
  <si>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</si>
  <si>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</si>
  <si>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</si>
  <si>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</si>
  <si>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</si>
  <si>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</si>
  <si>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</si>
  <si>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</si>
  <si>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</si>
  <si>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</si>
  <si>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</si>
  <si>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</si>
  <si>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</si>
  <si>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</si>
  <si>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</si>
  <si>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</si>
  <si>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</si>
  <si>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</si>
  <si>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</si>
  <si>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</si>
  <si>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</si>
  <si>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</si>
  <si>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</si>
  <si>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</si>
  <si>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</si>
  <si>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</si>
  <si>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</si>
  <si>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</si>
  <si>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</si>
  <si>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</si>
  <si>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</si>
  <si>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</si>
  <si>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</si>
  <si>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</si>
  <si>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</si>
  <si>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</si>
  <si>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</si>
  <si>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</si>
  <si>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</si>
  <si>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</si>
  <si>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</si>
  <si>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</si>
  <si>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</si>
  <si>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</si>
  <si>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</si>
  <si>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</si>
  <si>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</si>
  <si>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</si>
  <si>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</si>
  <si>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</si>
  <si>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</si>
  <si>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</si>
  <si>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</si>
  <si>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</si>
  <si>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</si>
  <si>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</si>
  <si>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</si>
  <si>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</si>
  <si>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</si>
  <si>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</si>
  <si>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</si>
  <si>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</si>
  <si>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</si>
  <si>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</si>
  <si>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</si>
  <si>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</si>
  <si>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</si>
  <si>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</si>
  <si>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</si>
  <si>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</si>
  <si>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</si>
  <si>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</si>
  <si>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</si>
  <si>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</si>
  <si>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</si>
  <si>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</si>
  <si>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</si>
  <si>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</si>
  <si>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</si>
  <si>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</si>
  <si>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</si>
  <si>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</si>
  <si>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</si>
  <si>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</si>
  <si>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</si>
  <si>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</si>
  <si>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</si>
  <si>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</si>
  <si>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</si>
  <si>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</si>
  <si>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</si>
  <si>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</si>
  <si>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</si>
  <si>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</si>
  <si>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</si>
  <si>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</si>
  <si>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</si>
  <si>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</si>
  <si>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</si>
  <si>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</si>
  <si>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</si>
  <si>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</si>
  <si>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</si>
  <si>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</si>
  <si>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</si>
  <si>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</si>
  <si>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</si>
  <si>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</si>
  <si>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</si>
  <si>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</si>
  <si>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</si>
  <si>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</si>
  <si>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</si>
  <si>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</si>
  <si>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</si>
  <si>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</si>
  <si>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</si>
  <si>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</si>
  <si>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</si>
  <si>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</si>
  <si>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</si>
  <si>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</si>
  <si>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</si>
  <si>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</si>
  <si>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</si>
  <si>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</si>
  <si>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</si>
  <si>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</si>
  <si>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</si>
  <si>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</si>
  <si>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</si>
  <si>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</si>
  <si>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</si>
  <si>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</si>
  <si>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</si>
  <si>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</si>
  <si>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</si>
  <si>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</si>
  <si>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</si>
  <si>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</si>
  <si>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</si>
  <si>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</si>
  <si>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</si>
  <si>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</si>
  <si>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</si>
  <si>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</si>
  <si>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</si>
  <si>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</si>
  <si>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</si>
  <si>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</si>
  <si>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</si>
  <si>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</si>
  <si>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</si>
  <si>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</si>
  <si>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</si>
  <si>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</si>
  <si>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</si>
  <si>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</si>
  <si>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</si>
  <si>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</si>
  <si>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</si>
  <si>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</si>
  <si>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</si>
  <si>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</si>
  <si>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</si>
  <si>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</si>
  <si>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</si>
  <si>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</si>
  <si>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</si>
  <si>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</si>
  <si>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</si>
  <si>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</si>
  <si>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</si>
  <si>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</si>
  <si>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</si>
  <si>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</si>
  <si>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</si>
  <si>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</si>
  <si>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</si>
  <si>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</si>
  <si>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</si>
  <si>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</si>
  <si>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</si>
  <si>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</si>
  <si>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</si>
  <si>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</si>
  <si>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</si>
  <si>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</si>
  <si>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</si>
  <si>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</si>
  <si>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</si>
  <si>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</si>
  <si>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</si>
  <si>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</si>
  <si>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</si>
  <si>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</si>
  <si>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</si>
  <si>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</si>
  <si>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</si>
  <si>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</si>
  <si>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</si>
  <si>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</si>
  <si>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</si>
  <si>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</si>
  <si>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</si>
  <si>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</si>
  <si>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</si>
  <si>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</si>
  <si>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</si>
  <si>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</si>
  <si>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</si>
  <si>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</si>
  <si>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</si>
  <si>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</si>
  <si>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</si>
  <si>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</si>
  <si>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</si>
  <si>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</si>
  <si>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</si>
  <si>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</si>
  <si>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</si>
  <si>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</si>
  <si>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</si>
  <si>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</si>
  <si>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</si>
  <si>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</si>
  <si>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</si>
  <si>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</si>
  <si>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</si>
  <si>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</si>
  <si>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</si>
  <si>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</si>
  <si>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</si>
  <si>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</si>
  <si>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</si>
  <si>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</si>
  <si>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</si>
  <si>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</si>
  <si>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</si>
  <si>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</si>
  <si>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</si>
  <si>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</si>
  <si>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</si>
  <si>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</si>
  <si>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</si>
  <si>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</si>
  <si>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</si>
  <si>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</si>
  <si>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</si>
  <si>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</si>
  <si>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</si>
  <si>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</si>
  <si>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</si>
  <si>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</si>
  <si>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</si>
  <si>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</si>
  <si>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</si>
  <si>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</si>
  <si>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</si>
  <si>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</si>
  <si>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</si>
  <si>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</si>
  <si>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</si>
  <si>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</si>
  <si>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</si>
  <si>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</si>
  <si>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</si>
  <si>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</si>
  <si>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</si>
  <si>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</si>
  <si>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</si>
  <si>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</si>
  <si>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</si>
  <si>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</si>
  <si>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</si>
  <si>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</si>
  <si>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</si>
  <si>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</si>
  <si>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</si>
  <si>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</si>
  <si>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</si>
  <si>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</si>
  <si>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</si>
  <si>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</si>
  <si>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</si>
  <si>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</si>
  <si>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</si>
  <si>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</si>
  <si>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</si>
  <si>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</si>
  <si>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</si>
  <si>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</si>
  <si>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</si>
  <si>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</si>
  <si>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</si>
  <si>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</si>
  <si>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</si>
  <si>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</si>
  <si>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</si>
  <si>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</si>
  <si>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</si>
  <si>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</si>
  <si>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</si>
  <si>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</si>
  <si>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</si>
  <si>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</si>
  <si>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</si>
  <si>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</si>
  <si>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</si>
  <si>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</si>
  <si>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</si>
  <si>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</si>
  <si>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</si>
  <si>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</si>
  <si>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</si>
  <si>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</si>
  <si>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</si>
  <si>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</si>
  <si>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</si>
  <si>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</si>
  <si>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</si>
  <si>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</si>
  <si>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</si>
  <si>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</si>
  <si>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</si>
  <si>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</si>
  <si>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</si>
  <si>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</si>
  <si>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</si>
  <si>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</si>
  <si>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</si>
  <si>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</si>
  <si>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</si>
  <si>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</si>
  <si>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</si>
  <si>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</si>
  <si>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</si>
  <si>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</si>
  <si>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</si>
  <si>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</si>
  <si>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</si>
  <si>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</si>
  <si>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</si>
  <si>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</si>
  <si>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</si>
  <si>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</si>
  <si>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</si>
  <si>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</si>
  <si>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</si>
  <si>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</si>
  <si>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</si>
  <si>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</si>
  <si>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</si>
  <si>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</si>
  <si>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</si>
  <si>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</si>
  <si>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</si>
  <si>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</si>
  <si>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</si>
  <si>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</si>
  <si>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</si>
  <si>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</si>
  <si>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</si>
  <si>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</si>
  <si>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</si>
  <si>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</si>
  <si>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</si>
  <si>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</si>
  <si>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</si>
  <si>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</si>
  <si>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</si>
  <si>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</si>
  <si>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</si>
  <si>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</si>
  <si>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</si>
  <si>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</si>
  <si>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</si>
  <si>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</si>
  <si>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</si>
  <si>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</si>
  <si>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</si>
  <si>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</si>
  <si>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</si>
  <si>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</si>
  <si>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</si>
  <si>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</si>
  <si>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</si>
  <si>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</si>
  <si>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</si>
  <si>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</si>
  <si>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</si>
  <si>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</si>
  <si>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</si>
  <si>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</si>
  <si>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</si>
  <si>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</si>
  <si>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</si>
  <si>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</si>
  <si>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</si>
  <si>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</si>
  <si>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</si>
  <si>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</si>
  <si>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</si>
  <si>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</si>
  <si>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</si>
  <si>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</si>
  <si>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</si>
  <si>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</si>
  <si>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</si>
  <si>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</si>
  <si>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</si>
  <si>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</si>
  <si>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</si>
  <si>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</si>
  <si>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</si>
  <si>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</si>
  <si>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</si>
  <si>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</si>
  <si>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</si>
  <si>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</si>
  <si>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</si>
  <si>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</si>
  <si>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</si>
  <si>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</si>
  <si>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</si>
  <si>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</si>
  <si>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</si>
  <si>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</si>
  <si>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</si>
  <si>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</si>
  <si>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</si>
  <si>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</si>
  <si>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</si>
  <si>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</si>
  <si>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</si>
  <si>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</si>
  <si>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</si>
  <si>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</si>
  <si>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</si>
  <si>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</si>
  <si>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</si>
  <si>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</si>
  <si>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</si>
  <si>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</si>
  <si>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</si>
  <si>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</si>
  <si>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</si>
  <si>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</si>
  <si>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</si>
  <si>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</si>
  <si>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</si>
  <si>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</si>
  <si>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</si>
  <si>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</si>
  <si>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</si>
  <si>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</si>
  <si>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</si>
  <si>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</si>
  <si>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</si>
  <si>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</si>
  <si>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</si>
  <si>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</si>
  <si>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</si>
  <si>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</si>
  <si>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</si>
  <si>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</si>
  <si>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</si>
  <si>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</si>
  <si>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</si>
  <si>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</si>
  <si>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</si>
  <si>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</si>
  <si>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</si>
  <si>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</si>
  <si>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</si>
  <si>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</si>
  <si>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</si>
  <si>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</si>
  <si>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</si>
  <si>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</si>
  <si>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</si>
  <si>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</si>
  <si>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</si>
  <si>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</si>
  <si>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</si>
  <si>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</si>
  <si>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</si>
  <si>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</si>
  <si>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</si>
  <si>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</si>
  <si>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</si>
  <si>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</si>
  <si>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</si>
  <si>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</si>
  <si>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</si>
  <si>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</si>
  <si>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</si>
  <si>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</si>
  <si>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</si>
  <si>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</si>
  <si>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</si>
  <si>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</si>
  <si>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</si>
  <si>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</si>
  <si>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</si>
  <si>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</si>
  <si>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</si>
  <si>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</si>
  <si>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</si>
  <si>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</si>
  <si>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</si>
  <si>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</si>
  <si>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</si>
  <si>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</si>
  <si>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</si>
  <si>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</si>
  <si>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</si>
  <si>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</si>
  <si>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</si>
  <si>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</si>
  <si>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</si>
  <si>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</si>
  <si>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</si>
  <si>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</si>
  <si>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</si>
  <si>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</si>
  <si>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</si>
  <si>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</si>
  <si>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</si>
  <si>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</si>
  <si>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</si>
  <si>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</si>
  <si>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</si>
  <si>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</si>
  <si>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</si>
  <si>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</si>
  <si>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</si>
  <si>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</si>
  <si>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</si>
  <si>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</si>
  <si>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</si>
  <si>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</si>
  <si>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</si>
  <si>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</si>
  <si>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</si>
  <si>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</si>
  <si>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</si>
  <si>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</si>
  <si>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</si>
  <si>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</si>
  <si>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</si>
  <si>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</si>
  <si>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</si>
  <si>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</si>
  <si>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</si>
  <si>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</si>
  <si>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</si>
  <si>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</si>
  <si>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</si>
  <si>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</si>
  <si>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</si>
  <si>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</si>
  <si>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</si>
  <si>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</si>
  <si>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</si>
  <si>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</si>
  <si>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</si>
  <si>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</si>
  <si>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</si>
  <si>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</si>
  <si>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</si>
  <si>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</si>
  <si>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</si>
  <si>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</si>
  <si>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</si>
  <si>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</si>
  <si>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</si>
  <si>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</si>
  <si>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</si>
  <si>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</si>
  <si>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</si>
  <si>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</si>
  <si>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</si>
  <si>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</si>
  <si>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</si>
  <si>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</si>
  <si>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</si>
  <si>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</si>
  <si>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</si>
  <si>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</si>
  <si>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</si>
  <si>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</si>
  <si>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</si>
  <si>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</si>
  <si>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</si>
  <si>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</si>
  <si>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</si>
  <si>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</si>
  <si>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</si>
  <si>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</si>
  <si>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</si>
  <si>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</si>
  <si>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</si>
  <si>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</si>
  <si>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</si>
  <si>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</si>
  <si>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</si>
  <si>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</si>
  <si>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</si>
  <si>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</si>
  <si>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</si>
  <si>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</si>
  <si>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</si>
  <si>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</si>
  <si>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</si>
  <si>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</si>
  <si>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</si>
  <si>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</si>
  <si>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</si>
  <si>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</si>
  <si>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</si>
  <si>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</si>
  <si>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</si>
  <si>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</si>
  <si>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</si>
  <si>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</si>
  <si>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</si>
  <si>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</si>
  <si>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</si>
  <si>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</si>
  <si>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</si>
  <si>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</si>
  <si>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</si>
  <si>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</si>
  <si>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</si>
  <si>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</si>
  <si>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</si>
  <si>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</si>
  <si>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</si>
  <si>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</si>
  <si>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</si>
  <si>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</si>
  <si>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</si>
  <si>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</si>
  <si>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</si>
  <si>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</si>
  <si>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</si>
  <si>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</si>
  <si>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</si>
  <si>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</si>
  <si>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</si>
  <si>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</si>
  <si>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</si>
  <si>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</si>
  <si>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</si>
  <si>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</si>
  <si>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</si>
  <si>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</si>
  <si>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</si>
  <si>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</si>
  <si>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</si>
  <si>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</si>
  <si>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</si>
  <si>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</si>
  <si>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</si>
  <si>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</si>
  <si>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</si>
  <si>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</si>
  <si>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</si>
  <si>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</si>
  <si>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</si>
  <si>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</si>
  <si>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</si>
  <si>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</si>
  <si>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</si>
  <si>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</si>
  <si>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</si>
  <si>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</si>
  <si>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</si>
  <si>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</si>
  <si>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</si>
  <si>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</si>
  <si>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</si>
  <si>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</si>
  <si>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</si>
  <si>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</si>
  <si>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</si>
  <si>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</si>
  <si>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</si>
  <si>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</si>
  <si>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</si>
  <si>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</si>
  <si>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</si>
  <si>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</si>
  <si>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</si>
  <si>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</si>
  <si>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</si>
  <si>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</si>
  <si>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</si>
  <si>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</si>
  <si>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</si>
  <si>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</si>
  <si>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</si>
  <si>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</si>
  <si>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</si>
  <si>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</si>
  <si>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</si>
  <si>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</si>
  <si>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</si>
  <si>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</si>
  <si>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</si>
  <si>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</si>
  <si>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</si>
  <si>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</si>
  <si>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</si>
  <si>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</si>
  <si>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</si>
  <si>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</si>
  <si>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</si>
  <si>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</si>
  <si>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</si>
  <si>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</si>
  <si>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</si>
  <si>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</si>
  <si>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</si>
  <si>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</si>
  <si>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</si>
  <si>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</si>
  <si>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</si>
  <si>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</si>
  <si>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</si>
  <si>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</si>
  <si>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</si>
  <si>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</si>
  <si>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</si>
  <si>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</si>
  <si>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</si>
  <si>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</si>
  <si>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</si>
  <si>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</si>
  <si>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</si>
  <si>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</si>
  <si>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</si>
  <si>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</si>
  <si>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</si>
  <si>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</si>
  <si>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</si>
  <si>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</si>
  <si>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</si>
  <si>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</si>
  <si>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</si>
  <si>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</si>
  <si>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</si>
  <si>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</si>
  <si>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</si>
  <si>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</si>
  <si>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</si>
  <si>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</si>
  <si>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</si>
  <si>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</si>
  <si>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</si>
  <si>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</si>
  <si>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</si>
  <si>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</si>
  <si>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</si>
  <si>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</si>
  <si>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</si>
  <si>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</si>
  <si>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</si>
  <si>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</si>
  <si>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</si>
  <si>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</si>
  <si>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</si>
  <si>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</si>
  <si>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</si>
  <si>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</si>
  <si>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</si>
  <si>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</si>
  <si>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</si>
  <si>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</si>
  <si>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</si>
  <si>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</si>
  <si>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</si>
  <si>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</si>
  <si>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</si>
  <si>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</si>
  <si>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</si>
  <si>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</si>
  <si>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</si>
  <si>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</si>
  <si>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</si>
  <si>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</si>
  <si>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</si>
  <si>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</si>
  <si>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</si>
  <si>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</si>
  <si>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</si>
  <si>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</si>
  <si>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</si>
  <si>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</si>
  <si>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</si>
  <si>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</si>
  <si>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</si>
  <si>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</si>
  <si>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</si>
  <si>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</si>
  <si>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</si>
  <si>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</si>
  <si>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</si>
  <si>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</si>
  <si>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</si>
  <si>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</si>
  <si>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</si>
  <si>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</si>
  <si>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</si>
  <si>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</si>
  <si>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</si>
  <si>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</si>
  <si>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</si>
  <si>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</si>
  <si>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</si>
  <si>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</si>
  <si>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</si>
  <si>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</si>
  <si>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</si>
  <si>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</si>
  <si>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</si>
  <si>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</si>
  <si>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</si>
  <si>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</si>
  <si>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</si>
  <si>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</si>
  <si>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</si>
  <si>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</si>
  <si>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</si>
  <si>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</si>
  <si>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</si>
  <si>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</si>
  <si>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</si>
  <si>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</si>
  <si>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</si>
  <si>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</si>
  <si>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</si>
  <si>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</si>
  <si>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</si>
  <si>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</si>
  <si>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</si>
  <si>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</si>
  <si>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</si>
  <si>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</si>
  <si>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</si>
  <si>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</si>
  <si>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</si>
  <si>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</si>
  <si>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</si>
  <si>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</si>
  <si>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</si>
  <si>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</si>
  <si>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</si>
  <si>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</si>
  <si>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</si>
  <si>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</si>
  <si>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</si>
  <si>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</si>
  <si>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</si>
  <si>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</si>
  <si>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</si>
  <si>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</si>
  <si>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</si>
  <si>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</si>
  <si>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</si>
  <si>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</si>
  <si>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</si>
  <si>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</si>
  <si>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</si>
  <si>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</si>
  <si>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</si>
  <si>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</si>
  <si>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</si>
  <si>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</si>
  <si>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</si>
  <si>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</si>
  <si>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</si>
  <si>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</si>
  <si>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</si>
  <si>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</si>
  <si>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</si>
  <si>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</si>
  <si>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</si>
  <si>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</si>
  <si>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</si>
  <si>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</si>
  <si>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</si>
  <si>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</si>
  <si>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</si>
  <si>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</si>
  <si>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</si>
  <si>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</si>
  <si>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</si>
  <si>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</si>
  <si>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</si>
  <si>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</si>
  <si>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</si>
  <si>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</si>
  <si>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</si>
  <si>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</si>
  <si>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</si>
  <si>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</si>
  <si>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</si>
  <si>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</si>
  <si>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</si>
  <si>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</si>
  <si>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</si>
  <si>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</si>
  <si>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</si>
  <si>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</si>
  <si>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</si>
  <si>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</si>
  <si>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</si>
  <si>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</si>
  <si>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</si>
  <si>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</si>
  <si>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</si>
  <si>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</si>
  <si>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</si>
  <si>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</si>
  <si>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</si>
  <si>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</si>
  <si>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</si>
  <si>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</si>
  <si>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</si>
  <si>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</si>
  <si>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</si>
  <si>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</si>
  <si>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</si>
  <si>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</si>
  <si>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</si>
  <si>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</si>
  <si>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</si>
  <si>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</si>
  <si>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</si>
  <si>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</si>
  <si>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</si>
  <si>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</si>
  <si>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</si>
  <si>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</si>
  <si>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</si>
  <si>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</si>
  <si>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</si>
  <si>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</si>
  <si>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</si>
  <si>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</si>
  <si>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</si>
  <si>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</si>
  <si>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</si>
  <si>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</si>
  <si>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</si>
  <si>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</si>
  <si>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</si>
  <si>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</si>
  <si>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</si>
  <si>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</si>
  <si>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</si>
  <si>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</si>
  <si>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</si>
  <si>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</si>
  <si>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</si>
  <si>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</si>
  <si>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</si>
  <si>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</si>
  <si>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</si>
  <si>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</si>
  <si>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</si>
  <si>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</si>
  <si>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</si>
  <si>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</si>
  <si>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</si>
  <si>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</si>
  <si>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</si>
  <si>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</si>
  <si>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</si>
  <si>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</si>
  <si>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</si>
  <si>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</si>
  <si>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</si>
  <si>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</si>
  <si>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</si>
  <si>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</si>
  <si>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</si>
  <si>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</si>
  <si>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</si>
  <si>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</si>
  <si>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</si>
  <si>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</si>
  <si>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</si>
  <si>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</si>
  <si>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</si>
  <si>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</si>
  <si>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</si>
  <si>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</si>
  <si>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</si>
  <si>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</si>
  <si>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</si>
  <si>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</si>
  <si>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</si>
  <si>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</si>
  <si>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</si>
  <si>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</si>
  <si>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</si>
  <si>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</si>
  <si>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</si>
  <si>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</si>
  <si>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</si>
  <si>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</si>
  <si>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</si>
  <si>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</si>
  <si>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</si>
  <si>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</si>
  <si>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</si>
  <si>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</si>
  <si>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</si>
  <si>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</si>
  <si>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</si>
  <si>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</si>
  <si>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</si>
  <si>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</si>
  <si>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</si>
  <si>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</si>
  <si>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</si>
  <si>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</si>
  <si>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</si>
  <si>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</si>
  <si>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</si>
  <si>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</si>
  <si>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</si>
  <si>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</si>
  <si>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</si>
  <si>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</si>
  <si>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</si>
  <si>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</si>
  <si>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</si>
  <si>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</si>
  <si>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</si>
  <si>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</si>
  <si>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</si>
  <si>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</si>
  <si>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</si>
  <si>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</si>
  <si>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</si>
  <si>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</si>
  <si>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</si>
  <si>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</si>
  <si>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</si>
  <si>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</si>
  <si>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</si>
  <si>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</si>
  <si>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</si>
  <si>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</si>
  <si>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</si>
  <si>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</si>
  <si>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</si>
  <si>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</si>
  <si>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</si>
  <si>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</si>
  <si>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</si>
  <si>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</si>
  <si>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</si>
  <si>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</si>
  <si>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</si>
  <si>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</si>
  <si>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</si>
  <si>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</si>
  <si>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</si>
  <si>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</si>
  <si>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</si>
  <si>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</si>
  <si>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</si>
  <si>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</si>
  <si>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</si>
  <si>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</si>
  <si>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</si>
  <si>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</si>
  <si>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</si>
  <si>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</si>
  <si>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</si>
  <si>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</si>
  <si>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</si>
  <si>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</si>
  <si>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</si>
  <si>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</si>
  <si>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</si>
  <si>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</si>
  <si>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</si>
  <si>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</si>
  <si>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</si>
  <si>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</si>
  <si>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</si>
  <si>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</si>
  <si>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</si>
  <si>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</si>
  <si>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</si>
  <si>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</si>
  <si>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</si>
  <si>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</si>
  <si>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</si>
  <si>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</si>
  <si>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</si>
  <si>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</si>
  <si>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</si>
  <si>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</si>
  <si>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</si>
  <si>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</si>
  <si>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</si>
  <si>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</si>
  <si>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</si>
  <si>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</si>
  <si>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</si>
  <si>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</si>
  <si>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</si>
  <si>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</si>
  <si>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</si>
  <si>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</si>
  <si>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</si>
  <si>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</si>
  <si>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</si>
  <si>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</si>
  <si>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</si>
  <si>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</si>
  <si>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</si>
  <si>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</si>
  <si>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</si>
  <si>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</si>
  <si>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</si>
  <si>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</si>
  <si>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</si>
  <si>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</si>
  <si>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</si>
  <si>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</si>
  <si>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</si>
  <si>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</si>
  <si>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</si>
  <si>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</si>
  <si>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</si>
  <si>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</si>
  <si>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</si>
  <si>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</si>
  <si>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</si>
  <si>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</si>
  <si>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</si>
  <si>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</si>
  <si>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</si>
  <si>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</si>
  <si>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</si>
  <si>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</si>
  <si>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</si>
  <si>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</si>
  <si>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</si>
  <si>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</si>
  <si>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</si>
  <si>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</si>
  <si>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</si>
  <si>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</si>
  <si>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</si>
  <si>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</si>
  <si>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</si>
  <si>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</si>
  <si>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</si>
  <si>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</si>
  <si>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</si>
  <si>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</si>
  <si>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</si>
  <si>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</si>
  <si>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</si>
  <si>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</si>
  <si>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</si>
  <si>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</si>
  <si>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</si>
  <si>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</si>
  <si>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</si>
  <si>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</si>
  <si>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</si>
  <si>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</si>
  <si>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</si>
  <si>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</si>
  <si>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</si>
  <si>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</si>
  <si>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</si>
  <si>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</si>
  <si>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</si>
  <si>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</si>
  <si>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</si>
  <si>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</si>
  <si>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</si>
  <si>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</si>
  <si>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</si>
  <si>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</si>
  <si>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</si>
  <si>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</si>
  <si>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</si>
  <si>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</si>
  <si>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</si>
  <si>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</si>
  <si>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</si>
  <si>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</si>
  <si>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</si>
  <si>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</si>
  <si>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</si>
  <si>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</si>
  <si>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</si>
  <si>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</si>
  <si>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</si>
  <si>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</si>
  <si>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</si>
  <si>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</si>
  <si>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</si>
  <si>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</si>
  <si>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</si>
  <si>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</si>
  <si>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</si>
  <si>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</si>
  <si>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</si>
  <si>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</si>
  <si>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</si>
  <si>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</si>
  <si>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</si>
  <si>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</si>
  <si>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</si>
  <si>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</si>
  <si>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</si>
  <si>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</si>
  <si>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</si>
  <si>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</si>
  <si>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</si>
  <si>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</si>
  <si>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</si>
  <si>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</si>
  <si>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</si>
  <si>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</si>
  <si>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</si>
  <si>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</si>
  <si>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</si>
  <si>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</si>
  <si>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</si>
  <si>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</si>
  <si>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</si>
  <si>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</si>
  <si>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</si>
  <si>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</si>
  <si>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</si>
  <si>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</si>
  <si>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</si>
  <si>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</si>
  <si>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</si>
  <si>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</si>
  <si>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</si>
  <si>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</si>
  <si>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</si>
  <si>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</si>
  <si>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</si>
  <si>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</si>
  <si>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</si>
  <si>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</si>
  <si>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</si>
  <si>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</si>
  <si>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</si>
  <si>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</si>
  <si>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</si>
  <si>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</si>
  <si>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</si>
  <si>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</si>
  <si>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</si>
  <si>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</si>
  <si>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</si>
  <si>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</si>
  <si>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</si>
  <si>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</si>
  <si>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</si>
  <si>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</si>
  <si>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</si>
  <si>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</si>
  <si>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</si>
  <si>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</si>
  <si>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</si>
  <si>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</si>
  <si>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</si>
  <si>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</si>
  <si>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</si>
  <si>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</si>
  <si>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</si>
  <si>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</si>
  <si>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</si>
  <si>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</si>
  <si>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</si>
  <si>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</si>
  <si>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</si>
  <si>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</si>
  <si>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</si>
  <si>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</si>
  <si>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</si>
  <si>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</si>
  <si>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</si>
  <si>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</si>
  <si>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</si>
  <si>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</si>
  <si>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</si>
  <si>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</si>
  <si>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</si>
  <si>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</si>
  <si>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</si>
  <si>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</si>
  <si>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</si>
  <si>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</si>
  <si>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</si>
  <si>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</si>
  <si>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</si>
  <si>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</si>
  <si>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</si>
  <si>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</si>
  <si>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</si>
  <si>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</si>
  <si>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</si>
  <si>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</si>
  <si>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</si>
  <si>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</si>
  <si>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</si>
  <si>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</si>
  <si>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</si>
  <si>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</si>
  <si>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</si>
  <si>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</si>
  <si>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</si>
  <si>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</si>
  <si>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</si>
  <si>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</si>
  <si>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</si>
  <si>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</si>
  <si>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</si>
  <si>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</si>
  <si>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</si>
  <si>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</si>
  <si>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</si>
  <si>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</si>
  <si>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</si>
  <si>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</si>
  <si>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</si>
  <si>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</si>
  <si>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</si>
  <si>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</si>
  <si>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</si>
  <si>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</si>
  <si>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</si>
  <si>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</si>
  <si>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</si>
  <si>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</si>
  <si>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</si>
  <si>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</si>
  <si>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</si>
  <si>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</si>
  <si>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</si>
  <si>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</si>
  <si>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</si>
  <si>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</si>
  <si>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</si>
  <si>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</si>
  <si>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</si>
  <si>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</si>
  <si>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</si>
  <si>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</si>
  <si>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</si>
  <si>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</si>
  <si>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</si>
  <si>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</si>
  <si>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</si>
  <si>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</si>
  <si>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</si>
  <si>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</si>
  <si>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</si>
  <si>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</si>
  <si>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</si>
  <si>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</si>
  <si>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</si>
  <si>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</si>
  <si>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</si>
  <si>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</si>
  <si>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</si>
  <si>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</si>
  <si>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</si>
  <si>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</si>
  <si>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</si>
  <si>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</si>
  <si>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</si>
  <si>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</si>
  <si>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</si>
  <si>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</si>
  <si>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</si>
  <si>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</si>
  <si>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</si>
  <si>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</si>
  <si>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</si>
  <si>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</si>
  <si>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</si>
  <si>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</si>
  <si>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</si>
  <si>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</si>
  <si>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</si>
  <si>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</si>
  <si>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</si>
  <si>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</si>
  <si>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</si>
  <si>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</si>
  <si>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</si>
  <si>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</si>
  <si>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</si>
  <si>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</si>
  <si>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</si>
  <si>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</si>
  <si>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</si>
  <si>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</si>
  <si>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</si>
  <si>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</si>
  <si>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</si>
  <si>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</si>
  <si>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</si>
  <si>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</si>
  <si>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</si>
  <si>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</si>
  <si>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</si>
  <si>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</si>
  <si>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</si>
  <si>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</si>
  <si>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</si>
  <si>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</si>
  <si>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</si>
  <si>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</si>
  <si>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</si>
  <si>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</si>
  <si>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</si>
  <si>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</si>
  <si>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</si>
  <si>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</si>
  <si>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</si>
  <si>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</si>
  <si>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</si>
  <si>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</si>
  <si>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</si>
  <si>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</si>
  <si>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</si>
  <si>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</si>
  <si>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</si>
  <si>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</si>
  <si>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</si>
  <si>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</si>
  <si>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</si>
  <si>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</si>
  <si>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</si>
  <si>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</si>
  <si>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</si>
  <si>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</si>
  <si>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</si>
  <si>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</si>
  <si>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</si>
  <si>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</si>
  <si>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</si>
  <si>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</si>
  <si>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</si>
  <si>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</si>
  <si>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</si>
  <si>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</si>
  <si>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</si>
  <si>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</si>
  <si>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</si>
  <si>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</si>
  <si>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</si>
  <si>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</si>
  <si>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</si>
  <si>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</si>
  <si>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</si>
  <si>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</si>
  <si>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</si>
  <si>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</si>
  <si>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</si>
  <si>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</si>
  <si>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</si>
  <si>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</si>
  <si>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</si>
  <si>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</si>
  <si>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</si>
  <si>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</si>
  <si>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</si>
  <si>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</si>
  <si>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</si>
  <si>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</si>
  <si>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</si>
  <si>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</si>
  <si>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</si>
  <si>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</si>
  <si>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</si>
  <si>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</si>
  <si>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</si>
  <si>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</si>
  <si>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</si>
  <si>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</si>
  <si>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</si>
  <si>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</si>
  <si>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</si>
  <si>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</si>
  <si>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</si>
  <si>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</si>
  <si>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</si>
  <si>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</si>
  <si>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</si>
  <si>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</si>
  <si>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</si>
  <si>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</si>
  <si>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</si>
  <si>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</si>
  <si>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</si>
  <si>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</si>
  <si>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</si>
  <si>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</si>
  <si>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</si>
  <si>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</si>
  <si>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</si>
  <si>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</si>
  <si>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</si>
  <si>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</si>
  <si>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</si>
  <si>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</si>
  <si>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</si>
  <si>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</si>
  <si>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</si>
  <si>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</si>
  <si>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</si>
  <si>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</si>
  <si>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</si>
  <si>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</si>
  <si>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</si>
  <si>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</si>
  <si>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</si>
  <si>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</si>
  <si>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</si>
  <si>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</si>
  <si>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</si>
  <si>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</si>
  <si>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</si>
  <si>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</si>
  <si>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</si>
  <si>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</si>
  <si>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</si>
  <si>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</si>
  <si>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</si>
  <si>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</si>
  <si>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</si>
  <si>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</si>
  <si>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</si>
  <si>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</si>
  <si>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</si>
  <si>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</si>
  <si>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</si>
  <si>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</si>
  <si>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</si>
  <si>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</si>
  <si>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</si>
  <si>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</si>
  <si>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</si>
  <si>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</si>
  <si>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</si>
  <si>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</si>
  <si>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</si>
  <si>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</si>
  <si>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</si>
  <si>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</si>
  <si>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</si>
  <si>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</si>
  <si>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</si>
  <si>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</si>
  <si>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</si>
  <si>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</si>
  <si>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</si>
  <si>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</si>
  <si>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</si>
  <si>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</si>
  <si>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</si>
  <si>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</si>
  <si>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</si>
  <si>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</si>
  <si>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</si>
  <si>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</si>
  <si>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</si>
  <si>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</si>
  <si>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</si>
  <si>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</si>
  <si>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</si>
  <si>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</si>
  <si>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</si>
  <si>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</si>
  <si>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</si>
  <si>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</si>
  <si>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</si>
  <si>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</si>
  <si>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</si>
  <si>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</si>
  <si>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</si>
  <si>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</si>
  <si>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</si>
  <si>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</si>
  <si>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</si>
  <si>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</si>
  <si>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</si>
  <si>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</si>
  <si>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</si>
  <si>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</si>
  <si>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</si>
  <si>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</si>
  <si>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</si>
  <si>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</si>
  <si>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</si>
  <si>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</si>
  <si>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</si>
  <si>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</si>
  <si>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</si>
  <si>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</si>
  <si>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</si>
  <si>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</si>
  <si>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</si>
  <si>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</si>
  <si>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</si>
  <si>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</si>
  <si>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</si>
  <si>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</si>
  <si>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</si>
  <si>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</si>
  <si>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</si>
  <si>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</si>
  <si>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</si>
  <si>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</si>
  <si>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</si>
  <si>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</si>
  <si>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</si>
  <si>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</si>
  <si>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</si>
  <si>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</si>
  <si>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</si>
  <si>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</si>
  <si>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</si>
  <si>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</si>
  <si>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</si>
  <si>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</si>
  <si>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</si>
  <si>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</si>
  <si>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</si>
  <si>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</si>
  <si>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</si>
  <si>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</si>
  <si>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</si>
  <si>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</si>
  <si>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</si>
  <si>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</si>
  <si>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</si>
  <si>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</si>
  <si>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</si>
  <si>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</si>
  <si>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</si>
  <si>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</si>
  <si>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</si>
  <si>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</si>
  <si>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</si>
  <si>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</si>
  <si>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</si>
  <si>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</si>
  <si>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</si>
  <si>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</si>
  <si>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</si>
  <si>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</si>
  <si>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</si>
  <si>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</si>
  <si>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</si>
  <si>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</si>
  <si>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</si>
  <si>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</si>
  <si>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</si>
  <si>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</si>
  <si>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</si>
  <si>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</si>
  <si>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</si>
  <si>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</si>
  <si>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</si>
  <si>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</si>
  <si>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</si>
  <si>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</si>
  <si>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</si>
  <si>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</si>
  <si>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</si>
  <si>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</si>
  <si>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</si>
  <si>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</si>
  <si>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</si>
  <si>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</si>
  <si>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</si>
  <si>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</si>
  <si>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</si>
  <si>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</si>
  <si>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</si>
  <si>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</si>
  <si>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</si>
  <si>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</si>
  <si>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</si>
  <si>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</si>
  <si>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</si>
  <si>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</si>
  <si>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</si>
  <si>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</si>
  <si>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</si>
  <si>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</si>
  <si>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</si>
  <si>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</si>
  <si>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</si>
  <si>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</si>
  <si>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</si>
  <si>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</si>
  <si>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</si>
  <si>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</si>
  <si>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</si>
  <si>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</si>
  <si>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</si>
  <si>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</si>
  <si>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</si>
  <si>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</si>
  <si>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</si>
  <si>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</si>
  <si>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</si>
  <si>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</si>
  <si>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</si>
  <si>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</si>
  <si>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</si>
  <si>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</si>
  <si>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</si>
  <si>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</si>
  <si>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</si>
  <si>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</si>
  <si>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</si>
  <si>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</si>
  <si>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</si>
  <si>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</si>
  <si>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</si>
  <si>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</si>
  <si>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</si>
  <si>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</si>
  <si>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</si>
  <si>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</si>
  <si>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</si>
  <si>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</si>
  <si>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</si>
  <si>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</si>
  <si>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</si>
  <si>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</si>
  <si>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</si>
  <si>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</si>
  <si>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</si>
  <si>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</si>
  <si>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</si>
  <si>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</si>
  <si>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</si>
  <si>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</si>
  <si>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</si>
  <si>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</si>
  <si>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</si>
  <si>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</si>
  <si>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</si>
  <si>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</si>
  <si>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</si>
  <si>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</si>
  <si>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</si>
  <si>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</si>
  <si>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</si>
  <si>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</si>
  <si>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</si>
  <si>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</si>
  <si>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</si>
  <si>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</si>
  <si>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</si>
  <si>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</si>
  <si>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</si>
  <si>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</si>
  <si>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</si>
  <si>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</si>
  <si>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</si>
  <si>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</si>
  <si>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</si>
  <si>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</si>
  <si>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</si>
  <si>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</si>
  <si>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</si>
  <si>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</si>
  <si>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</si>
  <si>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</si>
  <si>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</si>
  <si>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</si>
  <si>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</si>
  <si>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</si>
  <si>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</si>
  <si>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</si>
  <si>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</si>
  <si>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</si>
  <si>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</si>
  <si>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</si>
  <si>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</si>
  <si>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</si>
  <si>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</si>
  <si>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</si>
  <si>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</si>
  <si>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</si>
  <si>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</si>
  <si>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</si>
  <si>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</si>
  <si>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</si>
  <si>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</si>
  <si>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</si>
  <si>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</si>
  <si>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</si>
  <si>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</si>
  <si>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</si>
  <si>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</si>
  <si>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</si>
  <si>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</si>
  <si>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</si>
  <si>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</si>
  <si>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</si>
  <si>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</si>
  <si>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</si>
  <si>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</si>
  <si>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</si>
  <si>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</si>
  <si>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</si>
  <si>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</si>
  <si>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</si>
  <si>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</si>
  <si>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</si>
  <si>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</si>
  <si>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</si>
  <si>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</si>
  <si>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</si>
  <si>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</si>
  <si>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</si>
  <si>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</si>
  <si>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</si>
  <si>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</si>
  <si>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</si>
  <si>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</si>
  <si>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</si>
  <si>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</si>
  <si>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</si>
  <si>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</si>
  <si>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</si>
  <si>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</si>
  <si>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</si>
  <si>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</si>
  <si>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</si>
  <si>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</si>
  <si>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</si>
  <si>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</si>
  <si>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</si>
  <si>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</si>
  <si>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</si>
  <si>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</si>
  <si>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</si>
  <si>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</si>
  <si>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</si>
  <si>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</si>
  <si>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</si>
  <si>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</si>
  <si>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</si>
  <si>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</si>
  <si>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</si>
  <si>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</si>
  <si>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</si>
  <si>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</si>
  <si>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</si>
  <si>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</si>
  <si>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</si>
  <si>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</si>
  <si>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</si>
  <si>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</si>
  <si>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</si>
  <si>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</si>
  <si>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</si>
  <si>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</si>
  <si>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</si>
  <si>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</si>
  <si>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</si>
  <si>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</si>
  <si>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</si>
  <si>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</si>
  <si>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</si>
  <si>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</si>
  <si>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</si>
  <si>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</si>
  <si>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</si>
  <si>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</si>
  <si>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</si>
  <si>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</si>
  <si>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</si>
  <si>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</si>
  <si>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</si>
  <si>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</si>
  <si>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</si>
  <si>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</si>
  <si>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</si>
  <si>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</si>
  <si>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</si>
  <si>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</si>
  <si>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</si>
  <si>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</si>
  <si>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</si>
  <si>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</si>
  <si>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</si>
  <si>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</si>
  <si>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</si>
  <si>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</si>
  <si>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</si>
  <si>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</si>
  <si>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</si>
  <si>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</si>
  <si>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</si>
  <si>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</si>
  <si>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</si>
  <si>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</si>
  <si>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</si>
  <si>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</si>
  <si>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</si>
  <si>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</si>
  <si>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</si>
  <si>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</si>
  <si>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</si>
  <si>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</si>
  <si>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</si>
  <si>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</si>
  <si>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</si>
  <si>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</si>
  <si>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</si>
  <si>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</si>
  <si>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</si>
  <si>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</si>
  <si>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</si>
  <si>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</si>
  <si>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</si>
  <si>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</si>
  <si>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</si>
  <si>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</si>
  <si>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</si>
  <si>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</si>
  <si>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</si>
  <si>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</si>
  <si>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</si>
  <si>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</si>
  <si>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</si>
  <si>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</si>
  <si>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</si>
  <si>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</si>
  <si>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</si>
  <si>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</si>
  <si>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</si>
  <si>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</si>
  <si>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</si>
  <si>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</si>
  <si>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</si>
  <si>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</si>
  <si>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</si>
  <si>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</si>
  <si>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</si>
  <si>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</si>
  <si>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</si>
  <si>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</si>
  <si>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</si>
  <si>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</si>
  <si>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</si>
  <si>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</si>
  <si>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</si>
  <si>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</si>
  <si>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</si>
  <si>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</si>
  <si>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</si>
  <si>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</si>
  <si>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</si>
  <si>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</si>
  <si>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</si>
  <si>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</si>
  <si>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</si>
  <si>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</si>
  <si>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</si>
  <si>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</si>
  <si>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</si>
  <si>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</si>
  <si>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</si>
  <si>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</si>
  <si>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</si>
  <si>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</si>
  <si>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</si>
  <si>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</si>
  <si>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</si>
  <si>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</si>
  <si>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</si>
  <si>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</si>
  <si>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</si>
  <si>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</si>
  <si>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</si>
  <si>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</si>
  <si>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</si>
  <si>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</si>
  <si>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</si>
  <si>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</si>
  <si>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</si>
  <si>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</si>
  <si>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</si>
  <si>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</si>
  <si>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</si>
  <si>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</si>
  <si>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</si>
  <si>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</si>
  <si>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</si>
  <si>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</si>
  <si>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</si>
  <si>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</si>
  <si>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</si>
  <si>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</si>
  <si>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</si>
  <si>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</si>
  <si>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</si>
  <si>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</si>
  <si>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</si>
  <si>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</si>
  <si>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</si>
  <si>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</si>
  <si>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</si>
  <si>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</si>
  <si>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</si>
  <si>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</si>
  <si>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</si>
  <si>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</si>
  <si>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</si>
  <si>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</si>
  <si>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</si>
  <si>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</si>
  <si>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</si>
  <si>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</si>
  <si>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</si>
  <si>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</si>
  <si>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</si>
  <si>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</si>
  <si>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</si>
  <si>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</si>
  <si>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</si>
  <si>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</si>
  <si>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</si>
  <si>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</si>
  <si>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</si>
  <si>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</si>
  <si>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</si>
  <si>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</si>
  <si>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</si>
  <si>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</si>
  <si>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</si>
  <si>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</si>
  <si>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</si>
  <si>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</si>
  <si>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</si>
  <si>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</si>
  <si>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</si>
  <si>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</si>
  <si>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</si>
  <si>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</si>
  <si>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</si>
  <si>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</si>
  <si>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</si>
  <si>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</si>
  <si>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</si>
  <si>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</si>
  <si>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</si>
  <si>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</si>
  <si>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</si>
  <si>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</si>
  <si>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</si>
  <si>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</si>
  <si>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</si>
  <si>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</si>
  <si>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</si>
  <si>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</si>
  <si>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</si>
  <si>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</si>
  <si>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</si>
  <si>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</si>
  <si>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</si>
  <si>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</si>
  <si>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</si>
  <si>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</si>
  <si>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</si>
  <si>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</si>
  <si>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</si>
  <si>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</si>
  <si>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</si>
  <si>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</si>
  <si>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</si>
  <si>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</si>
  <si>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</si>
  <si>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</si>
  <si>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</si>
  <si>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</si>
  <si>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</si>
  <si>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</si>
  <si>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</si>
  <si>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</si>
  <si>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</si>
  <si>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</si>
  <si>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</si>
  <si>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</si>
  <si>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</si>
  <si>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</si>
  <si>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</si>
  <si>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</si>
  <si>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</si>
  <si>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</si>
  <si>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</si>
  <si>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</si>
  <si>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</si>
  <si>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</si>
  <si>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</si>
  <si>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</si>
  <si>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</si>
  <si>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</si>
  <si>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</si>
  <si>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</si>
  <si>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</si>
  <si>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</si>
  <si>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</si>
  <si>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</si>
  <si>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</si>
  <si>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</si>
  <si>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</si>
  <si>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</si>
  <si>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</si>
  <si>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</si>
  <si>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</si>
  <si>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</si>
  <si>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</si>
  <si>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</si>
  <si>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</si>
  <si>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</si>
  <si>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</si>
  <si>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</si>
  <si>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</si>
  <si>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</si>
  <si>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</si>
  <si>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</si>
  <si>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</si>
  <si>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</si>
  <si>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</si>
  <si>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</si>
  <si>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</si>
  <si>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</si>
  <si>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</si>
  <si>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</si>
  <si>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</si>
  <si>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</si>
  <si>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</si>
  <si>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</si>
  <si>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</si>
  <si>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</si>
  <si>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</si>
  <si>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</si>
  <si>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</si>
  <si>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</si>
  <si>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</si>
  <si>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</si>
  <si>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</si>
  <si>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</si>
  <si>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</si>
  <si>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</si>
  <si>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</si>
  <si>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</si>
  <si>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</si>
  <si>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</si>
  <si>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</si>
  <si>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</si>
  <si>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</si>
  <si>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</si>
  <si>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</si>
  <si>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</si>
  <si>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</si>
  <si>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</si>
  <si>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</si>
  <si>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</si>
  <si>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</si>
  <si>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</si>
  <si>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</si>
  <si>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</si>
  <si>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</si>
  <si>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</si>
  <si>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</si>
  <si>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</si>
  <si>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</si>
  <si>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</si>
  <si>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</si>
  <si>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</si>
  <si>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</si>
  <si>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</si>
  <si>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</si>
  <si>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</si>
  <si>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</si>
  <si>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</si>
  <si>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</si>
  <si>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</si>
  <si>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</si>
  <si>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</si>
  <si>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</si>
  <si>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</si>
  <si>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</si>
  <si>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</si>
  <si>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</si>
  <si>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</si>
  <si>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</si>
  <si>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</si>
  <si>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</si>
  <si>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</si>
  <si>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</si>
  <si>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</si>
  <si>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</si>
  <si>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</si>
  <si>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</si>
  <si>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</si>
  <si>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</si>
  <si>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</si>
  <si>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</si>
  <si>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</si>
  <si>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</si>
  <si>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</si>
  <si>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</si>
  <si>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</si>
  <si>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</si>
  <si>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</si>
  <si>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</si>
  <si>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</si>
  <si>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</si>
  <si>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</si>
  <si>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</si>
  <si>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</si>
  <si>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</si>
  <si>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</si>
  <si>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</si>
  <si>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</si>
  <si>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</si>
  <si>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</si>
  <si>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</si>
  <si>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</si>
  <si>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</si>
  <si>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</si>
  <si>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</si>
  <si>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</si>
  <si>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</si>
  <si>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</si>
  <si>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</si>
  <si>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</si>
  <si>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</si>
  <si>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</si>
  <si>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</si>
  <si>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</si>
  <si>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</si>
  <si>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</si>
  <si>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</si>
  <si>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</si>
  <si>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</si>
  <si>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</si>
  <si>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</si>
  <si>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</si>
  <si>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</si>
  <si>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</si>
  <si>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</si>
  <si>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</si>
  <si>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</si>
  <si>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</si>
  <si>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</si>
  <si>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</si>
  <si>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</si>
  <si>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</si>
  <si>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</si>
  <si>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</si>
  <si>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</si>
  <si>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</si>
  <si>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</si>
  <si>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</si>
  <si>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</si>
  <si>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</si>
  <si>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</si>
  <si>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</si>
  <si>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</si>
  <si>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</si>
  <si>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</si>
  <si>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</si>
  <si>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</si>
  <si>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</si>
  <si>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</si>
  <si>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</si>
  <si>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</si>
  <si>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</si>
  <si>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</si>
  <si>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</si>
  <si>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</si>
  <si>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</si>
  <si>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</si>
  <si>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</si>
  <si>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</si>
  <si>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</si>
  <si>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</si>
  <si>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</si>
  <si>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</si>
  <si>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</si>
  <si>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</si>
  <si>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</si>
  <si>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</si>
  <si>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</si>
  <si>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</si>
  <si>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</si>
  <si>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</si>
  <si>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</si>
  <si>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</si>
  <si>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</si>
  <si>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</si>
  <si>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</si>
  <si>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</si>
  <si>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</si>
  <si>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</si>
  <si>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</si>
  <si>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</si>
  <si>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</si>
  <si>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</si>
  <si>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</si>
  <si>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</si>
  <si>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</si>
  <si>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</si>
  <si>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</si>
  <si>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</si>
  <si>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</si>
  <si>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</si>
  <si>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</si>
  <si>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</si>
  <si>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</si>
  <si>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</si>
  <si>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</si>
  <si>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</si>
  <si>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</si>
  <si>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</si>
  <si>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</si>
  <si>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</si>
  <si>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</si>
  <si>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</si>
  <si>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</si>
  <si>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</si>
  <si>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</si>
  <si>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</si>
  <si>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</si>
  <si>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</si>
  <si>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</si>
  <si>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</si>
  <si>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</si>
  <si>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</si>
  <si>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</si>
  <si>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</si>
  <si>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</si>
  <si>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</si>
  <si>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</si>
  <si>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</si>
  <si>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</si>
  <si>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</si>
  <si>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</si>
  <si>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</si>
  <si>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</si>
  <si>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</si>
  <si>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</si>
  <si>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</si>
  <si>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</si>
  <si>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</si>
  <si>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</si>
  <si>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</si>
  <si>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</si>
  <si>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</si>
  <si>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</si>
  <si>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</si>
  <si>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</si>
  <si>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</si>
  <si>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</si>
  <si>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</si>
  <si>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</si>
  <si>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</si>
  <si>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</si>
  <si>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</si>
  <si>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</si>
  <si>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</si>
  <si>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</si>
  <si>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</si>
  <si>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</si>
  <si>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</si>
  <si>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</si>
  <si>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</si>
  <si>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</si>
  <si>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</si>
  <si>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</si>
  <si>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</si>
  <si>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</si>
  <si>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</si>
  <si>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</si>
  <si>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</si>
  <si>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</si>
  <si>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</si>
  <si>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</si>
  <si>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</si>
  <si>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</si>
  <si>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</si>
  <si>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</si>
  <si>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</si>
  <si>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</si>
  <si>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</si>
  <si>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</si>
  <si>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</si>
  <si>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</si>
  <si>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</si>
  <si>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</si>
  <si>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</si>
  <si>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</si>
  <si>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</si>
  <si>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</si>
  <si>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</si>
  <si>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</si>
  <si>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</si>
  <si>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</si>
  <si>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</si>
  <si>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</si>
  <si>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</si>
  <si>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</si>
  <si>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</si>
  <si>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</si>
  <si>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</si>
  <si>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</si>
  <si>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</si>
  <si>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</si>
  <si>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</si>
  <si>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</si>
  <si>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</si>
  <si>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</si>
  <si>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</si>
  <si>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</si>
  <si>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</si>
  <si>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</si>
  <si>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</si>
  <si>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</si>
  <si>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</si>
  <si>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</si>
  <si>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</si>
  <si>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</si>
  <si>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</si>
  <si>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</si>
  <si>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</si>
  <si>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</si>
  <si>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</si>
  <si>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</si>
  <si>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</si>
  <si>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</si>
  <si>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</si>
  <si>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</si>
  <si>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</si>
  <si>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</si>
  <si>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</si>
  <si>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</si>
  <si>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</si>
  <si>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</si>
  <si>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</si>
  <si>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</si>
  <si>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</si>
  <si>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</si>
  <si>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</si>
  <si>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</si>
  <si>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</si>
  <si>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</si>
  <si>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</si>
  <si>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</si>
  <si>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</si>
  <si>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</si>
  <si>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</si>
  <si>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</si>
  <si>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</si>
  <si>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</si>
  <si>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</si>
  <si>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</si>
  <si>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</si>
  <si>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</si>
  <si>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</si>
  <si>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</si>
  <si>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</si>
  <si>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</si>
  <si>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</si>
  <si>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</si>
  <si>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</si>
  <si>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</si>
  <si>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</si>
  <si>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</si>
  <si>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</si>
  <si>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</si>
  <si>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</si>
  <si>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</si>
  <si>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</si>
  <si>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</si>
  <si>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</si>
  <si>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</si>
  <si>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</si>
  <si>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</si>
  <si>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</si>
  <si>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</si>
  <si>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</si>
  <si>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</si>
  <si>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</si>
  <si>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</si>
  <si>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</si>
  <si>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</si>
  <si>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</si>
  <si>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</si>
  <si>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</si>
  <si>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</si>
  <si>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</si>
  <si>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</si>
  <si>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</si>
  <si>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</si>
  <si>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</si>
  <si>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</si>
  <si>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</si>
  <si>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</si>
  <si>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</si>
  <si>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</si>
  <si>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</si>
  <si>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</si>
  <si>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</si>
  <si>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</si>
  <si>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</si>
  <si>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</si>
  <si>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</si>
  <si>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</si>
  <si>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</si>
  <si>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</si>
  <si>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</si>
  <si>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</si>
  <si>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</si>
  <si>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</si>
  <si>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</si>
  <si>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</si>
  <si>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</si>
  <si>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</si>
  <si>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</si>
  <si>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</si>
  <si>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</si>
  <si>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</si>
  <si>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</si>
  <si>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</si>
  <si>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</si>
  <si>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</si>
  <si>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</si>
  <si>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</si>
  <si>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</si>
  <si>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</si>
  <si>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</si>
  <si>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</si>
  <si>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</si>
  <si>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</si>
  <si>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</si>
  <si>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</si>
  <si>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</si>
  <si>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</si>
  <si>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</si>
  <si>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</si>
  <si>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</si>
  <si>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</si>
  <si>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</si>
  <si>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</si>
  <si>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</si>
  <si>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</si>
  <si>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</si>
  <si>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</si>
  <si>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</si>
  <si>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</si>
  <si>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</si>
  <si>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</si>
  <si>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</si>
  <si>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</si>
  <si>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</si>
  <si>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</si>
  <si>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</si>
  <si>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</si>
  <si>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</si>
  <si>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</si>
  <si>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</si>
  <si>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</si>
  <si>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</si>
  <si>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</si>
  <si>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</si>
  <si>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</si>
  <si>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</si>
  <si>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</si>
  <si>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</si>
  <si>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</si>
  <si>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</si>
  <si>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</si>
  <si>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</si>
  <si>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</si>
  <si>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</si>
  <si>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</si>
  <si>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</si>
  <si>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</si>
  <si>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</si>
  <si>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</si>
  <si>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</si>
  <si>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</si>
  <si>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</si>
  <si>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</si>
  <si>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</si>
  <si>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</si>
  <si>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</si>
  <si>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</si>
  <si>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</si>
  <si>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</si>
  <si>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</si>
  <si>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</si>
  <si>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</si>
  <si>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</si>
  <si>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</si>
  <si>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</si>
  <si>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</si>
  <si>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</si>
  <si>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</si>
  <si>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</si>
  <si>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</si>
  <si>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</si>
  <si>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</si>
  <si>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</si>
  <si>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</si>
  <si>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</si>
  <si>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</si>
  <si>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</si>
  <si>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</si>
  <si>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</si>
  <si>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</si>
  <si>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</si>
  <si>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</si>
  <si>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</si>
  <si>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</si>
  <si>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</si>
  <si>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</si>
  <si>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</si>
  <si>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</si>
  <si>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</si>
  <si>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</si>
  <si>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</si>
  <si>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</si>
  <si>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</si>
  <si>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</si>
  <si>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</si>
  <si>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</si>
  <si>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</si>
  <si>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</si>
  <si>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</si>
  <si>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</si>
  <si>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</si>
  <si>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</si>
  <si>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</si>
  <si>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</si>
  <si>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</si>
  <si>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</si>
  <si>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</si>
  <si>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</si>
  <si>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</si>
  <si>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</si>
  <si>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</si>
  <si>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</si>
  <si>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</si>
  <si>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</si>
  <si>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</si>
  <si>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</si>
  <si>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</si>
  <si>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</si>
  <si>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</si>
  <si>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</si>
  <si>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</si>
  <si>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</si>
  <si>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</si>
  <si>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</si>
  <si>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</si>
  <si>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</si>
  <si>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</si>
  <si>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</si>
  <si>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</si>
  <si>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</si>
  <si>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</si>
  <si>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</si>
  <si>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</si>
  <si>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</si>
  <si>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</si>
  <si>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</si>
  <si>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</si>
  <si>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</si>
  <si>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</si>
  <si>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</si>
  <si>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</si>
  <si>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</si>
  <si>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</si>
  <si>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</si>
  <si>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</si>
  <si>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</si>
  <si>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</si>
  <si>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</si>
  <si>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</si>
  <si>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</si>
  <si>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</si>
  <si>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</si>
  <si>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</si>
  <si>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</si>
  <si>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</si>
  <si>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</si>
  <si>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</si>
  <si>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</si>
  <si>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</si>
  <si>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</si>
  <si>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</si>
  <si>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</si>
  <si>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</si>
  <si>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</si>
  <si>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</si>
  <si>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</si>
  <si>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</si>
  <si>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</si>
  <si>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</si>
  <si>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</si>
  <si>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</si>
  <si>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</si>
  <si>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</si>
  <si>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</si>
  <si>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</si>
  <si>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</si>
  <si>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</si>
  <si>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</si>
  <si>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</si>
  <si>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</si>
  <si>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</si>
  <si>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</si>
  <si>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</si>
  <si>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</si>
  <si>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</si>
  <si>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</si>
  <si>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</si>
  <si>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</si>
  <si>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</si>
  <si>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</si>
  <si>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</si>
  <si>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</si>
  <si>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</si>
  <si>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</si>
  <si>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</si>
  <si>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</si>
  <si>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</si>
  <si>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</si>
  <si>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</si>
  <si>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</si>
  <si>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</si>
  <si>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</si>
  <si>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</si>
  <si>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</si>
  <si>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</si>
  <si>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</si>
  <si>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</si>
  <si>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</si>
  <si>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</si>
  <si>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</si>
  <si>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</si>
  <si>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</si>
  <si>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</si>
  <si>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</si>
  <si>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</si>
  <si>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</si>
  <si>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</si>
  <si>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</si>
  <si>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</si>
  <si>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</si>
  <si>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</si>
  <si>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</si>
  <si>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</si>
  <si>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</si>
  <si>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</si>
  <si>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</si>
  <si>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</si>
  <si>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</si>
  <si>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</si>
  <si>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</si>
  <si>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</si>
  <si>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</si>
  <si>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</si>
  <si>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</si>
  <si>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</si>
  <si>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</si>
  <si>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</si>
  <si>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</si>
  <si>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</si>
  <si>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</si>
  <si>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</si>
  <si>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</si>
  <si>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</si>
  <si>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</si>
  <si>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</si>
  <si>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</si>
  <si>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</si>
  <si>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</si>
  <si>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</si>
  <si>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</si>
  <si>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</si>
  <si>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</si>
  <si>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</si>
  <si>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</si>
  <si>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</si>
  <si>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</si>
  <si>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</si>
  <si>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</si>
  <si>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</si>
  <si>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</si>
  <si>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</si>
  <si>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</si>
  <si>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</si>
  <si>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</si>
  <si>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</si>
  <si>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</si>
  <si>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</si>
  <si>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</si>
  <si>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</si>
  <si>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</si>
  <si>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</si>
  <si>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</si>
  <si>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</si>
  <si>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</si>
  <si>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</si>
  <si>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</si>
  <si>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</si>
  <si>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</si>
  <si>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</si>
  <si>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</si>
  <si>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</si>
  <si>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</si>
  <si>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</si>
  <si>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</si>
  <si>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</si>
  <si>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</si>
  <si>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</si>
  <si>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</si>
  <si>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</si>
  <si>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</si>
  <si>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</si>
  <si>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</si>
  <si>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</si>
  <si>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</si>
  <si>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</si>
  <si>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</si>
  <si>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</si>
  <si>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</si>
  <si>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</si>
  <si>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</si>
  <si>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</si>
  <si>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</si>
  <si>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</si>
  <si>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</si>
  <si>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</si>
  <si>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</si>
  <si>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</si>
  <si>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</si>
  <si>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</si>
  <si>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</si>
  <si>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</si>
  <si>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</si>
  <si>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</si>
  <si>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</si>
  <si>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</si>
  <si>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</si>
  <si>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</si>
  <si>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</si>
  <si>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</si>
  <si>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</si>
  <si>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</si>
  <si>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</si>
  <si>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</si>
  <si>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</si>
  <si>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</si>
  <si>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</si>
  <si>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</si>
  <si>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</si>
  <si>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</si>
  <si>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</si>
  <si>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</si>
  <si>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</si>
  <si>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</si>
  <si>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</si>
  <si>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</si>
  <si>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</si>
  <si>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</si>
  <si>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</si>
  <si>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</si>
  <si>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</si>
  <si>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</si>
  <si>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</si>
  <si>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</si>
  <si>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</si>
  <si>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</si>
  <si>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</si>
  <si>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</si>
  <si>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</si>
  <si>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</si>
  <si>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</si>
  <si>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</si>
  <si>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</si>
  <si>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</si>
  <si>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</si>
  <si>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</si>
  <si>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</si>
  <si>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</si>
  <si>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</si>
  <si>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</si>
  <si>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</si>
  <si>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</si>
  <si>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</si>
  <si>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</si>
  <si>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</si>
  <si>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</si>
  <si>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</si>
  <si>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</si>
  <si>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</si>
  <si>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</si>
  <si>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</si>
  <si>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</si>
  <si>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</si>
  <si>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</si>
  <si>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</si>
  <si>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</si>
  <si>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</si>
  <si>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</si>
  <si>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</si>
  <si>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</si>
  <si>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</si>
  <si>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</si>
  <si>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</si>
  <si>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</si>
  <si>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</si>
  <si>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</si>
  <si>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</si>
  <si>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</si>
  <si>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</si>
  <si>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</si>
  <si>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</si>
  <si>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</si>
  <si>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</si>
  <si>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</si>
  <si>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</si>
  <si>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</si>
  <si>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</si>
  <si>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</si>
  <si>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</si>
  <si>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</si>
  <si>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</si>
  <si>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</si>
  <si>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</si>
  <si>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</si>
  <si>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</si>
  <si>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</si>
  <si>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</si>
  <si>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</si>
  <si>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</si>
  <si>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</si>
  <si>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</si>
  <si>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</si>
  <si>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</si>
  <si>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</si>
  <si>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</si>
  <si>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</si>
  <si>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</si>
  <si>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</si>
  <si>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</si>
  <si>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</si>
  <si>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</si>
  <si>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</si>
  <si>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</si>
  <si>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</si>
  <si>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</si>
  <si>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</si>
  <si>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</si>
  <si>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</si>
  <si>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</si>
  <si>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</si>
  <si>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</si>
  <si>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</si>
  <si>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</si>
  <si>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</si>
  <si>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</si>
  <si>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</si>
  <si>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</si>
  <si>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</si>
  <si>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</si>
  <si>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</si>
  <si>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</si>
  <si>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</si>
  <si>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</si>
  <si>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</si>
  <si>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</si>
  <si>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</si>
  <si>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</si>
  <si>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</si>
  <si>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</si>
  <si>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</si>
  <si>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</si>
  <si>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</si>
  <si>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</si>
  <si>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</si>
  <si>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</si>
  <si>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</si>
  <si>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</si>
  <si>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</si>
  <si>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</si>
  <si>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</si>
  <si>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</si>
  <si>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</si>
  <si>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</si>
  <si>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</si>
  <si>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</si>
  <si>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</si>
  <si>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</si>
  <si>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</si>
  <si>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</si>
  <si>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</si>
  <si>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</si>
  <si>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</si>
  <si>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</si>
  <si>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</si>
  <si>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</si>
  <si>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</si>
  <si>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</si>
  <si>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</si>
  <si>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</si>
  <si>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</si>
  <si>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</si>
  <si>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</si>
  <si>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</si>
  <si>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</si>
  <si>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</si>
  <si>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</si>
  <si>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</si>
  <si>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</si>
  <si>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</si>
  <si>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</si>
  <si>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</si>
  <si>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</si>
  <si>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</si>
  <si>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</si>
  <si>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</si>
  <si>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</si>
  <si>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</si>
  <si>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</si>
  <si>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</si>
  <si>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</si>
  <si>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</si>
  <si>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</si>
  <si>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</si>
  <si>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</si>
  <si>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</si>
  <si>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</si>
  <si>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</si>
  <si>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</si>
  <si>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</si>
  <si>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</si>
  <si>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</si>
  <si>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</si>
  <si>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</si>
  <si>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</si>
  <si>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</si>
  <si>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</si>
  <si>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</si>
  <si>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</si>
  <si>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</si>
  <si>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</si>
  <si>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</si>
  <si>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</si>
  <si>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</si>
  <si>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</si>
  <si>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</si>
  <si>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</si>
  <si>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</si>
  <si>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</si>
  <si>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</si>
  <si>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</si>
  <si>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</si>
  <si>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</si>
  <si>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</si>
  <si>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</si>
  <si>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</si>
  <si>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</si>
  <si>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</si>
  <si>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</si>
  <si>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</si>
  <si>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</si>
  <si>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</si>
  <si>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</si>
  <si>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</si>
  <si>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</si>
  <si>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</si>
  <si>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</si>
  <si>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</si>
  <si>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</si>
  <si>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</si>
  <si>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</si>
  <si>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</si>
  <si>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</si>
  <si>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</si>
  <si>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</si>
  <si>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</si>
  <si>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</si>
  <si>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</si>
  <si>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</si>
  <si>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</si>
  <si>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</si>
  <si>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</si>
  <si>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</si>
  <si>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</si>
  <si>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</si>
  <si>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</si>
  <si>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</si>
  <si>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</si>
  <si>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</si>
  <si>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</si>
  <si>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</si>
  <si>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</si>
  <si>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</si>
  <si>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</si>
  <si>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</si>
  <si>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</si>
  <si>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</si>
  <si>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</si>
  <si>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</si>
  <si>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</si>
  <si>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</si>
  <si>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</si>
  <si>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</si>
  <si>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</si>
  <si>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</si>
  <si>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</si>
  <si>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</si>
  <si>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</si>
  <si>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</si>
  <si>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</si>
  <si>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</si>
  <si>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</si>
  <si>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</si>
  <si>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</si>
  <si>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</si>
  <si>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</si>
  <si>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</si>
  <si>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</si>
  <si>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</si>
  <si>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</si>
  <si>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</si>
  <si>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</si>
  <si>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</si>
  <si>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</si>
  <si>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</si>
  <si>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</si>
  <si>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</si>
  <si>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</si>
  <si>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</si>
  <si>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</si>
  <si>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</si>
  <si>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</si>
  <si>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</si>
  <si>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</si>
  <si>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</si>
  <si>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</si>
  <si>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</si>
  <si>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</si>
  <si>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</si>
  <si>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</si>
  <si>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</si>
  <si>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</si>
  <si>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</si>
  <si>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</si>
  <si>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</si>
  <si>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</si>
  <si>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</si>
  <si>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</si>
  <si>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</si>
  <si>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</si>
  <si>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</si>
  <si>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</si>
  <si>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</si>
  <si>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</si>
  <si>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</si>
  <si>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</si>
  <si>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</si>
  <si>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</si>
  <si>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</si>
  <si>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</si>
  <si>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</si>
  <si>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</si>
  <si>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</si>
  <si>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</si>
  <si>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</si>
  <si>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</si>
  <si>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</si>
  <si>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</si>
  <si>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</si>
  <si>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</si>
  <si>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</si>
  <si>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</si>
  <si>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</si>
  <si>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</si>
  <si>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</si>
  <si>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</si>
  <si>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</si>
  <si>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</si>
  <si>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</si>
  <si>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</si>
  <si>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</si>
  <si>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</si>
  <si>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</si>
  <si>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</si>
  <si>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</si>
  <si>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</si>
  <si>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</si>
  <si>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</si>
  <si>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</si>
  <si>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</si>
  <si>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</si>
  <si>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</si>
  <si>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</si>
  <si>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</si>
  <si>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</si>
  <si>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</si>
  <si>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</si>
  <si>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</si>
  <si>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</si>
  <si>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</si>
  <si>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</si>
  <si>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</si>
  <si>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</si>
  <si>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</si>
  <si>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</si>
  <si>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</si>
  <si>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</si>
  <si>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</si>
  <si>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</si>
  <si>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</si>
  <si>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</si>
  <si>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</si>
  <si>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</si>
  <si>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</si>
  <si>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</si>
  <si>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</si>
  <si>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</si>
  <si>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</si>
  <si>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</si>
  <si>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</si>
  <si>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</si>
  <si>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</si>
  <si>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</si>
  <si>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</si>
  <si>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</si>
  <si>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</si>
  <si>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</si>
  <si>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</si>
  <si>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</si>
  <si>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</si>
  <si>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</si>
  <si>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</si>
  <si>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</si>
  <si>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</si>
  <si>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</si>
  <si>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</si>
  <si>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</si>
  <si>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</si>
  <si>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</si>
  <si>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</si>
  <si>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</si>
  <si>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</si>
  <si>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</si>
  <si>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</si>
  <si>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</si>
  <si>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</si>
  <si>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</si>
  <si>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</si>
  <si>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</si>
  <si>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</si>
  <si>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</si>
  <si>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</si>
  <si>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</si>
  <si>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</si>
  <si>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</si>
  <si>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</si>
  <si>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</si>
  <si>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</si>
  <si>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</si>
  <si>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</si>
  <si>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</si>
  <si>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</si>
  <si>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</si>
  <si>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</si>
  <si>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</si>
  <si>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</si>
  <si>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</si>
  <si>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</si>
  <si>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</si>
  <si>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</si>
  <si>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</si>
  <si>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</si>
  <si>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</si>
  <si>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</si>
  <si>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</si>
  <si>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</si>
  <si>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</si>
  <si>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</si>
  <si>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</si>
  <si>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</si>
  <si>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</si>
  <si>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</si>
  <si>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</si>
  <si>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</si>
  <si>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</si>
  <si>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</si>
  <si>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</si>
  <si>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</si>
  <si>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</si>
  <si>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</si>
  <si>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</si>
  <si>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</si>
  <si>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</si>
  <si>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</si>
  <si>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</si>
  <si>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</si>
  <si>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</si>
  <si>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</si>
  <si>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</si>
  <si>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</si>
  <si>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</si>
  <si>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</si>
  <si>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</si>
  <si>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</si>
  <si>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</si>
  <si>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</si>
  <si>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</si>
  <si>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</si>
  <si>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</si>
  <si>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</si>
  <si>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</si>
  <si>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</si>
  <si>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</si>
  <si>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</si>
  <si>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</si>
  <si>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</si>
  <si>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</si>
  <si>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</si>
  <si>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</si>
  <si>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</si>
  <si>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</si>
  <si>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</si>
  <si>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</si>
  <si>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</si>
  <si>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</si>
  <si>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</si>
  <si>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</si>
  <si>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</si>
  <si>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</si>
  <si>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</si>
  <si>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</si>
  <si>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</si>
  <si>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</si>
  <si>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</si>
  <si>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</si>
  <si>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</si>
  <si>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</si>
  <si>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</si>
  <si>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</si>
  <si>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</si>
  <si>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</si>
  <si>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</si>
  <si>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</si>
  <si>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</si>
  <si>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</si>
  <si>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</si>
  <si>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</si>
  <si>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</si>
  <si>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</si>
  <si>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</si>
  <si>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</si>
  <si>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</si>
  <si>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</si>
  <si>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</si>
  <si>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</si>
  <si>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</si>
  <si>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</si>
  <si>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</si>
  <si>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</si>
  <si>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</si>
  <si>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</si>
  <si>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</si>
  <si>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</si>
  <si>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</si>
  <si>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</si>
  <si>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</si>
  <si>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</si>
  <si>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</si>
  <si>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</si>
  <si>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</si>
  <si>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</si>
  <si>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</si>
  <si>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</si>
  <si>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</si>
  <si>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</si>
  <si>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</si>
  <si>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</si>
  <si>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</si>
  <si>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</si>
  <si>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</si>
  <si>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</si>
  <si>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</si>
  <si>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</si>
  <si>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</si>
  <si>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</si>
  <si>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</si>
  <si>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</si>
  <si>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</si>
  <si>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</si>
  <si>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</si>
  <si>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</si>
  <si>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</si>
  <si>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</si>
  <si>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</si>
  <si>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</si>
  <si>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</si>
  <si>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</si>
  <si>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</si>
  <si>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</si>
  <si>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</si>
  <si>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</si>
  <si>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</si>
  <si>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</si>
  <si>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</si>
  <si>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</si>
  <si>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</si>
  <si>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</si>
  <si>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</si>
  <si>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</si>
  <si>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</si>
  <si>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</si>
  <si>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</si>
  <si>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</si>
  <si>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</si>
  <si>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</si>
  <si>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</si>
  <si>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</si>
  <si>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</si>
  <si>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</si>
  <si>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</si>
  <si>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</si>
  <si>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</si>
  <si>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</si>
  <si>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</si>
  <si>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</si>
  <si>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</si>
  <si>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</si>
  <si>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</si>
  <si>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</si>
  <si>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</si>
  <si>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</si>
  <si>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</si>
  <si>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</si>
  <si>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</si>
  <si>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</si>
  <si>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</si>
  <si>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</si>
  <si>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</si>
  <si>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</si>
  <si>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</si>
  <si>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</si>
  <si>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</si>
  <si>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</si>
  <si>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</si>
  <si>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</si>
  <si>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</si>
  <si>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</si>
  <si>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</si>
  <si>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</si>
  <si>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</si>
  <si>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</si>
  <si>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</si>
  <si>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</si>
  <si>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</si>
  <si>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</si>
  <si>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</si>
  <si>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</si>
  <si>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</si>
  <si>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</si>
  <si>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</si>
  <si>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</si>
  <si>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</si>
  <si>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</si>
  <si>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</si>
  <si>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</si>
  <si>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</si>
  <si>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</si>
  <si>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</si>
  <si>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</si>
  <si>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</si>
  <si>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</si>
  <si>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</si>
  <si>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</si>
  <si>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</si>
  <si>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</si>
  <si>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</si>
  <si>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</si>
  <si>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</si>
  <si>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</si>
  <si>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</si>
  <si>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</si>
  <si>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</si>
  <si>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</si>
  <si>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</si>
  <si>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</si>
  <si>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</si>
  <si>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</si>
  <si>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</si>
  <si>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</si>
  <si>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</si>
  <si>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</si>
  <si>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</si>
  <si>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</si>
  <si>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</si>
  <si>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</si>
  <si>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</si>
  <si>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</si>
  <si>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</si>
  <si>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</si>
  <si>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</si>
  <si>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</si>
  <si>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</si>
  <si>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</si>
  <si>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</si>
  <si>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</si>
  <si>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</si>
  <si>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</si>
  <si>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</si>
  <si>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</si>
  <si>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</si>
  <si>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</si>
  <si>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</si>
  <si>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</si>
  <si>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</si>
  <si>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</si>
  <si>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</si>
  <si>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</si>
  <si>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</si>
  <si>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</si>
  <si>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</si>
  <si>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</si>
  <si>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</si>
  <si>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</si>
  <si>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</si>
  <si>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</si>
  <si>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</si>
  <si>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</si>
  <si>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</si>
  <si>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</si>
  <si>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</si>
  <si>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</si>
  <si>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</si>
  <si>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</si>
  <si>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</si>
  <si>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</si>
  <si>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</si>
  <si>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</si>
  <si>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</si>
  <si>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</si>
  <si>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</si>
  <si>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</si>
  <si>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</si>
  <si>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</si>
  <si>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</si>
  <si>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</si>
  <si>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</si>
  <si>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</si>
  <si>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</si>
  <si>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</si>
  <si>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</si>
  <si>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</si>
  <si>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</si>
  <si>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</si>
  <si>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</si>
  <si>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</si>
  <si>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</si>
  <si>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</si>
  <si>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</si>
  <si>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</si>
  <si>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</si>
  <si>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</si>
  <si>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</si>
  <si>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</si>
  <si>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</si>
  <si>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</si>
  <si>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</si>
  <si>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</si>
  <si>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</si>
  <si>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</si>
  <si>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</si>
  <si>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</si>
  <si>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</si>
  <si>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</si>
  <si>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</si>
  <si>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</si>
  <si>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</si>
  <si>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</si>
  <si>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</si>
  <si>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</si>
  <si>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</si>
  <si>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</si>
  <si>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</si>
  <si>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</si>
  <si>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</si>
  <si>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</si>
  <si>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</si>
  <si>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</si>
  <si>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</si>
  <si>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</si>
  <si>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</si>
  <si>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</si>
  <si>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</si>
  <si>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</si>
  <si>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</si>
  <si>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</si>
  <si>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</si>
  <si>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</si>
  <si>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</si>
  <si>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</si>
  <si>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</si>
  <si>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</si>
  <si>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</si>
  <si>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</si>
  <si>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</si>
  <si>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</si>
  <si>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</si>
  <si>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</si>
  <si>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</si>
  <si>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</si>
  <si>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</si>
  <si>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</si>
  <si>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</si>
  <si>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</si>
  <si>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</si>
  <si>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</si>
  <si>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</si>
  <si>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</si>
  <si>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</si>
  <si>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</si>
  <si>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</si>
  <si>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</si>
  <si>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</si>
  <si>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</si>
  <si>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</si>
  <si>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</si>
  <si>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</si>
  <si>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</si>
  <si>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</si>
  <si>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</si>
  <si>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</si>
  <si>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</si>
  <si>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</si>
  <si>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</si>
  <si>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</si>
  <si>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</si>
  <si>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</si>
  <si>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</si>
  <si>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</si>
  <si>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</si>
  <si>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</si>
  <si>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</si>
  <si>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</si>
  <si>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</si>
  <si>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</si>
  <si>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</si>
  <si>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</si>
  <si>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</si>
  <si>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</si>
  <si>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</si>
  <si>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</si>
  <si>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</si>
  <si>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</si>
  <si>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</si>
  <si>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</si>
  <si>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</si>
  <si>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</si>
  <si>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</si>
  <si>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</si>
  <si>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</si>
  <si>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</si>
  <si>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</si>
  <si>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</si>
  <si>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</si>
  <si>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</si>
  <si>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</si>
  <si>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</si>
  <si>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</si>
  <si>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</si>
  <si>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</si>
  <si>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</si>
  <si>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</si>
  <si>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</si>
  <si>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</si>
  <si>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</si>
  <si>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</si>
  <si>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</si>
  <si>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</si>
  <si>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</si>
  <si>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</si>
  <si>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</si>
  <si>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</si>
  <si>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</si>
  <si>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</si>
  <si>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</si>
  <si>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</si>
  <si>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</si>
  <si>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</si>
  <si>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</si>
  <si>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</si>
  <si>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</si>
  <si>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</si>
  <si>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</si>
  <si>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</si>
  <si>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</si>
  <si>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</si>
  <si>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</si>
  <si>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</si>
  <si>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</si>
  <si>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</si>
  <si>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</si>
  <si>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</si>
  <si>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</si>
  <si>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</si>
  <si>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</si>
  <si>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</si>
  <si>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</si>
  <si>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</si>
  <si>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</si>
  <si>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</si>
  <si>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</si>
  <si>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</si>
  <si>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</si>
  <si>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</si>
  <si>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</si>
  <si>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</si>
  <si>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</si>
  <si>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</si>
  <si>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</si>
  <si>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</si>
  <si>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</si>
  <si>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</si>
  <si>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</si>
  <si>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</si>
  <si>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</si>
  <si>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</si>
  <si>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</si>
  <si>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</si>
  <si>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</si>
  <si>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</si>
  <si>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</si>
  <si>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</si>
  <si>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</si>
  <si>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</si>
  <si>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</si>
  <si>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</si>
  <si>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</si>
  <si>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</si>
  <si>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</si>
  <si>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</si>
  <si>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</si>
  <si>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</si>
  <si>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</si>
  <si>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</si>
  <si>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</si>
  <si>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</si>
  <si>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</si>
  <si>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</si>
  <si>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</si>
  <si>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</si>
  <si>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</si>
  <si>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</si>
  <si>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</si>
  <si>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</si>
  <si>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</si>
  <si>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</si>
  <si>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</si>
  <si>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</si>
  <si>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</si>
  <si>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</si>
  <si>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</si>
  <si>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</si>
  <si>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</si>
  <si>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</si>
  <si>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</si>
  <si>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</si>
  <si>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</si>
  <si>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</si>
  <si>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</si>
  <si>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</si>
  <si>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</si>
  <si>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</si>
  <si>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</si>
  <si>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</si>
  <si>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</si>
  <si>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</si>
  <si>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</si>
  <si>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</si>
  <si>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</si>
  <si>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</si>
  <si>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</si>
  <si>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</si>
  <si>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</si>
  <si>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</si>
  <si>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</si>
  <si>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</si>
  <si>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</si>
  <si>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</si>
  <si>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</si>
  <si>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</si>
  <si>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</si>
  <si>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</si>
  <si>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</si>
  <si>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</si>
  <si>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</si>
  <si>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</si>
  <si>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</si>
  <si>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</si>
  <si>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</si>
  <si>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</si>
  <si>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</si>
  <si>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</si>
  <si>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</si>
  <si>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</si>
  <si>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</si>
  <si>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</si>
  <si>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</si>
  <si>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</si>
  <si>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</si>
  <si>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</si>
  <si>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</si>
  <si>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</si>
  <si>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</si>
  <si>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</si>
  <si>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</si>
  <si>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</si>
  <si>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</si>
  <si>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</si>
  <si>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</si>
  <si>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</si>
  <si>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</si>
  <si>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</si>
  <si>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</si>
  <si>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</si>
  <si>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</si>
  <si>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</si>
  <si>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</si>
  <si>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</si>
  <si>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</si>
  <si>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</si>
  <si>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</si>
  <si>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</si>
  <si>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</si>
  <si>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</si>
  <si>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</si>
  <si>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</si>
  <si>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</si>
  <si>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</si>
  <si>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</si>
  <si>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</si>
  <si>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</si>
  <si>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</si>
  <si>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</si>
  <si>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</si>
  <si>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</si>
  <si>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</si>
  <si>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</si>
  <si>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</si>
  <si>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</si>
  <si>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</si>
  <si>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</si>
  <si>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</si>
  <si>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</si>
  <si>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</si>
  <si>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</si>
  <si>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</si>
  <si>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</si>
  <si>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</si>
  <si>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</si>
  <si>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</si>
  <si>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</si>
  <si>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</si>
  <si>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</si>
  <si>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</si>
  <si>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</si>
  <si>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</si>
  <si>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</si>
  <si>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</si>
  <si>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</si>
  <si>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</si>
  <si>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</si>
  <si>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</si>
  <si>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</si>
  <si>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</si>
  <si>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</si>
  <si>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</si>
  <si>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</si>
  <si>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</si>
  <si>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</si>
  <si>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</si>
  <si>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</si>
  <si>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</si>
  <si>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</si>
  <si>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</si>
  <si>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</si>
  <si>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</si>
  <si>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</si>
  <si>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</si>
  <si>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</si>
  <si>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</si>
  <si>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</si>
  <si>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</si>
  <si>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</si>
  <si>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</si>
  <si>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</si>
  <si>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</si>
  <si>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</si>
  <si>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</si>
  <si>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</si>
  <si>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</si>
  <si>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</si>
  <si>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</si>
  <si>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</si>
  <si>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</si>
  <si>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</si>
  <si>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</si>
  <si>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</si>
  <si>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</si>
  <si>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</si>
  <si>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</si>
  <si>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</si>
  <si>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</si>
  <si>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</si>
  <si>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</si>
  <si>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</si>
  <si>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</si>
  <si>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</si>
  <si>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</si>
  <si>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</si>
  <si>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</si>
  <si>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</si>
  <si>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</si>
  <si>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</si>
  <si>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</si>
  <si>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</si>
  <si>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</si>
  <si>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</si>
  <si>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</si>
  <si>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</si>
  <si>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</si>
  <si>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</si>
  <si>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</si>
  <si>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</si>
  <si>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</si>
  <si>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</si>
  <si>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</si>
  <si>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</si>
  <si>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</si>
  <si>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</si>
  <si>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</si>
  <si>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</si>
  <si>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</si>
  <si>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</si>
  <si>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</si>
  <si>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</si>
  <si>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</si>
  <si>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</si>
  <si>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</si>
  <si>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</si>
  <si>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</si>
  <si>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</si>
  <si>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</si>
  <si>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</si>
  <si>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</si>
  <si>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</si>
  <si>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</si>
  <si>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</si>
  <si>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</si>
  <si>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</si>
  <si>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</si>
  <si>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</si>
  <si>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</si>
  <si>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</si>
  <si>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</si>
  <si>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</si>
  <si>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</si>
  <si>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</si>
  <si>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</si>
  <si>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</si>
  <si>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</si>
  <si>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</si>
  <si>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</si>
  <si>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</si>
  <si>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</si>
  <si>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</si>
  <si>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</si>
  <si>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</si>
  <si>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</si>
  <si>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</si>
  <si>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</si>
  <si>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</si>
  <si>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</si>
  <si>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</si>
  <si>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</si>
  <si>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</si>
  <si>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</si>
  <si>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</si>
  <si>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</si>
  <si>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</si>
  <si>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</si>
  <si>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</si>
  <si>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</si>
  <si>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</si>
  <si>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</si>
  <si>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</si>
  <si>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</si>
  <si>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</si>
  <si>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</si>
  <si>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</si>
  <si>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</si>
  <si>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</si>
  <si>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</si>
  <si>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</si>
  <si>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</si>
  <si>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</si>
  <si>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</si>
  <si>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</si>
  <si>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</si>
  <si>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</si>
  <si>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</si>
  <si>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</si>
  <si>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</si>
  <si>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</si>
  <si>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</si>
  <si>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</si>
  <si>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</si>
  <si>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</si>
  <si>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</si>
  <si>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</si>
  <si>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</si>
  <si>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</si>
  <si>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</si>
  <si>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</si>
  <si>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</si>
  <si>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</si>
  <si>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</si>
  <si>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</si>
  <si>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</si>
  <si>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</si>
  <si>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</si>
  <si>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</si>
  <si>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</si>
  <si>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</si>
  <si>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</si>
  <si>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</si>
  <si>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</si>
  <si>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</si>
  <si>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</si>
  <si>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</si>
  <si>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</si>
  <si>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</si>
  <si>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</si>
  <si>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</si>
  <si>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</si>
  <si>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</si>
  <si>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</si>
  <si>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</si>
  <si>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</si>
  <si>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</si>
  <si>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</si>
  <si>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</si>
  <si>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</si>
  <si>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</si>
  <si>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</si>
  <si>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</si>
  <si>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</si>
  <si>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</si>
  <si>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</si>
  <si>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</si>
  <si>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</si>
  <si>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</si>
  <si>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</si>
  <si>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</si>
  <si>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</si>
  <si>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</si>
  <si>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</si>
  <si>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</si>
  <si>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</si>
  <si>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</si>
  <si>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</si>
  <si>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</si>
  <si>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</si>
  <si>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</si>
  <si>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</si>
  <si>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</si>
  <si>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</si>
  <si>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</si>
  <si>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</si>
  <si>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</si>
  <si>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</si>
  <si>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</si>
  <si>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</si>
  <si>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</si>
  <si>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</si>
  <si>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</si>
  <si>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</si>
  <si>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</si>
  <si>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</si>
  <si>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</si>
  <si>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</si>
  <si>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</si>
  <si>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</si>
  <si>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</si>
  <si>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</si>
  <si>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</si>
  <si>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</si>
  <si>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</si>
  <si>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</si>
  <si>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</si>
  <si>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</si>
  <si>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</si>
  <si>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</si>
  <si>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</si>
  <si>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</si>
  <si>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</si>
  <si>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</si>
  <si>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</si>
  <si>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</si>
  <si>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</si>
  <si>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</si>
  <si>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</si>
  <si>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</si>
  <si>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</si>
  <si>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</si>
  <si>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</si>
  <si>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</si>
  <si>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</si>
  <si>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</si>
  <si>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</si>
  <si>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</si>
  <si>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</si>
  <si>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</si>
  <si>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</si>
  <si>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</si>
  <si>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</si>
  <si>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</si>
  <si>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</si>
  <si>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</si>
  <si>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</si>
  <si>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</si>
  <si>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</si>
  <si>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</si>
  <si>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</si>
  <si>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</si>
  <si>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</si>
  <si>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</si>
  <si>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</si>
  <si>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</si>
  <si>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</si>
  <si>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</si>
  <si>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</si>
  <si>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</si>
  <si>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</si>
  <si>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</si>
  <si>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</si>
  <si>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</si>
  <si>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</si>
  <si>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</si>
  <si>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</si>
  <si>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</si>
  <si>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</si>
  <si>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</si>
  <si>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</si>
  <si>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</si>
  <si>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</si>
  <si>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</si>
  <si>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</si>
  <si>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</si>
  <si>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</si>
  <si>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</si>
  <si>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</si>
  <si>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</si>
  <si>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</si>
  <si>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</si>
  <si>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</si>
  <si>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</si>
  <si>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</si>
  <si>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</si>
  <si>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</si>
  <si>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</si>
  <si>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</si>
  <si>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</si>
  <si>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</si>
  <si>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</si>
  <si>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</si>
  <si>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</si>
  <si>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</si>
  <si>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</si>
  <si>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</si>
  <si>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</si>
  <si>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</si>
  <si>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</si>
  <si>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</si>
  <si>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</si>
  <si>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</si>
  <si>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</si>
  <si>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</si>
  <si>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</si>
  <si>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</si>
  <si>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</si>
  <si>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</si>
  <si>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</si>
  <si>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</si>
  <si>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</si>
  <si>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</si>
  <si>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</si>
  <si>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</si>
  <si>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</si>
  <si>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</si>
  <si>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</si>
  <si>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</si>
  <si>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</si>
  <si>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</si>
  <si>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</si>
  <si>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</si>
  <si>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</si>
  <si>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</si>
  <si>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</si>
  <si>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</si>
  <si>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</si>
  <si>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</si>
  <si>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</si>
  <si>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</si>
  <si>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</si>
  <si>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</si>
  <si>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</si>
  <si>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</si>
  <si>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</si>
  <si>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</si>
  <si>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</si>
  <si>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</si>
  <si>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</si>
  <si>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</si>
  <si>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</si>
  <si>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</si>
  <si>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</si>
  <si>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</si>
  <si>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</si>
  <si>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</si>
  <si>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</si>
  <si>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</si>
  <si>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</si>
  <si>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</si>
  <si>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</si>
  <si>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</si>
  <si>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</si>
  <si>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</si>
  <si>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</si>
  <si>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</si>
  <si>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</si>
  <si>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</si>
  <si>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</si>
  <si>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</si>
  <si>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</si>
  <si>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</si>
  <si>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</si>
  <si>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</si>
  <si>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</si>
  <si>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</si>
  <si>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</si>
  <si>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</si>
  <si>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</si>
  <si>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</si>
  <si>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</si>
  <si>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</si>
  <si>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</si>
  <si>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</si>
  <si>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</si>
  <si>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</si>
  <si>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</si>
  <si>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</si>
  <si>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</si>
  <si>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</si>
  <si>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</si>
  <si>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</si>
  <si>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</si>
  <si>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</si>
  <si>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</si>
  <si>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</si>
  <si>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</si>
  <si>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</si>
  <si>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</si>
  <si>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</si>
  <si>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</si>
  <si>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</si>
  <si>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</si>
  <si>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</si>
  <si>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</si>
  <si>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</si>
  <si>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</si>
  <si>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</si>
  <si>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</si>
  <si>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</si>
  <si>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</si>
  <si>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</si>
  <si>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</si>
  <si>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</si>
  <si>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</si>
  <si>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</si>
  <si>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</si>
  <si>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</si>
  <si>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</si>
  <si>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</si>
  <si>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</si>
  <si>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</si>
  <si>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</si>
  <si>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</si>
  <si>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</si>
  <si>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</si>
  <si>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</si>
  <si>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</si>
  <si>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</si>
  <si>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</si>
  <si>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</si>
  <si>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</si>
  <si>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</si>
  <si>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</si>
  <si>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</si>
  <si>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</si>
  <si>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</si>
  <si>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</si>
  <si>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</si>
  <si>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</si>
  <si>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</si>
  <si>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</si>
  <si>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</si>
  <si>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</si>
  <si>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</si>
  <si>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</si>
  <si>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</si>
  <si>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</si>
  <si>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</si>
  <si>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</si>
  <si>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</si>
  <si>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</si>
  <si>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</si>
  <si>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</si>
  <si>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</si>
  <si>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</si>
  <si>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</si>
  <si>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</si>
  <si>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</si>
  <si>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</si>
  <si>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</si>
  <si>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</si>
  <si>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</si>
  <si>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</si>
  <si>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</si>
  <si>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</si>
  <si>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</si>
  <si>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</si>
  <si>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</si>
  <si>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</si>
  <si>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</si>
  <si>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</si>
  <si>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</si>
  <si>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</si>
  <si>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</si>
  <si>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</si>
  <si>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</si>
  <si>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</si>
  <si>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</si>
  <si>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</si>
  <si>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</si>
  <si>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</si>
  <si>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</si>
  <si>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</si>
  <si>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</si>
  <si>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</si>
  <si>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</si>
  <si>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</si>
  <si>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</si>
  <si>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</si>
  <si>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</si>
  <si>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</si>
  <si>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</si>
  <si>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</si>
  <si>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</si>
  <si>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</si>
  <si>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</si>
  <si>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</si>
  <si>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</si>
  <si>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</si>
  <si>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</si>
  <si>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</si>
  <si>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</si>
  <si>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</si>
  <si>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</si>
  <si>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</si>
  <si>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</si>
  <si>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</si>
  <si>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</si>
  <si>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</si>
  <si>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</si>
  <si>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</si>
  <si>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</si>
  <si>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</si>
  <si>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</si>
  <si>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</si>
  <si>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</si>
  <si>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</si>
  <si>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</si>
  <si>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</si>
  <si>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</si>
  <si>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</si>
  <si>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</si>
  <si>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</si>
  <si>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</si>
  <si>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</si>
  <si>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</si>
  <si>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</si>
  <si>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</si>
  <si>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</si>
  <si>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</si>
  <si>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</si>
  <si>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</si>
  <si>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</si>
  <si>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</si>
  <si>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</si>
  <si>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</si>
  <si>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</si>
  <si>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</si>
  <si>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</si>
  <si>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</si>
  <si>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</si>
  <si>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</si>
  <si>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</si>
  <si>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</si>
  <si>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</si>
  <si>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</si>
  <si>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</si>
  <si>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</si>
  <si>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</si>
  <si>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</si>
  <si>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</si>
  <si>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</si>
  <si>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</si>
  <si>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</si>
  <si>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</si>
  <si>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</si>
  <si>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</si>
  <si>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</si>
  <si>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</si>
  <si>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</si>
  <si>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</si>
  <si>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</si>
  <si>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</si>
  <si>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</si>
  <si>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</si>
  <si>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</si>
  <si>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</si>
  <si>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</si>
  <si>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</si>
  <si>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</si>
  <si>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</si>
  <si>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</si>
  <si>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</si>
  <si>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</si>
  <si>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</si>
  <si>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</si>
  <si>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</si>
  <si>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</si>
  <si>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</si>
  <si>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</si>
  <si>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</si>
  <si>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</si>
  <si>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</si>
  <si>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</si>
  <si>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</si>
  <si>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</si>
  <si>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</si>
  <si>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</si>
  <si>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</si>
  <si>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</si>
  <si>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</si>
  <si>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</si>
  <si>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</si>
  <si>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</si>
  <si>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</si>
  <si>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</si>
  <si>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</si>
  <si>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</si>
  <si>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</si>
  <si>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</si>
  <si>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</si>
  <si>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</si>
  <si>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</si>
  <si>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</si>
  <si>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</si>
  <si>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</si>
  <si>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</si>
  <si>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</si>
  <si>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</si>
  <si>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</si>
  <si>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</si>
  <si>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</si>
  <si>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</si>
  <si>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</si>
  <si>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</si>
  <si>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</si>
  <si>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</si>
  <si>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</si>
  <si>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</si>
  <si>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</si>
  <si>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</si>
  <si>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</si>
  <si>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</si>
  <si>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</si>
  <si>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</si>
  <si>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</si>
  <si>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</si>
  <si>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</si>
  <si>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</si>
  <si>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</si>
  <si>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</si>
  <si>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</si>
  <si>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</si>
  <si>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</si>
  <si>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</si>
  <si>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</si>
  <si>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</si>
  <si>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</si>
  <si>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</si>
  <si>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</si>
  <si>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</si>
  <si>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</si>
  <si>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</si>
  <si>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</si>
  <si>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</si>
  <si>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</si>
  <si>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</si>
  <si>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</si>
  <si>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</si>
  <si>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</si>
  <si>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</si>
  <si>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</si>
  <si>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</si>
  <si>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</si>
  <si>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</si>
  <si>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</si>
  <si>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</si>
  <si>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</si>
  <si>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</si>
  <si>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</si>
  <si>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</si>
  <si>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</si>
  <si>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</si>
  <si>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</si>
  <si>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</si>
  <si>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</si>
  <si>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</si>
  <si>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</si>
  <si>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</si>
  <si>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</si>
  <si>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</si>
  <si>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</si>
  <si>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</si>
  <si>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</si>
  <si>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</si>
  <si>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</si>
  <si>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</si>
  <si>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</si>
  <si>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</si>
  <si>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</si>
  <si>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</si>
  <si>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</si>
  <si>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</si>
  <si>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</si>
  <si>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</si>
  <si>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</si>
  <si>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</si>
  <si>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</si>
  <si>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</si>
  <si>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</si>
  <si>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</si>
  <si>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</si>
  <si>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</si>
  <si>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</si>
  <si>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</si>
  <si>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</si>
  <si>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</si>
  <si>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</si>
  <si>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</si>
  <si>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</si>
  <si>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</si>
  <si>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</si>
  <si>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</si>
  <si>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</si>
  <si>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</si>
  <si>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</si>
  <si>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</si>
  <si>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</si>
  <si>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</si>
  <si>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</si>
  <si>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</si>
  <si>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</si>
  <si>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</si>
  <si>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</si>
  <si>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</si>
  <si>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</si>
  <si>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</si>
  <si>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</si>
  <si>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</si>
  <si>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</si>
  <si>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</si>
  <si>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</si>
  <si>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</si>
  <si>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</si>
  <si>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</si>
  <si>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</si>
  <si>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</si>
  <si>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</si>
  <si>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</si>
  <si>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</si>
  <si>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</si>
  <si>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</si>
  <si>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</si>
  <si>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</si>
  <si>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</si>
  <si>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</si>
  <si>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</si>
  <si>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</si>
  <si>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</si>
  <si>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</si>
  <si>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</si>
  <si>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</si>
  <si>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</si>
  <si>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</si>
  <si>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</si>
  <si>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</si>
  <si>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</si>
  <si>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</si>
  <si>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</si>
  <si>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</si>
  <si>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</si>
  <si>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</si>
  <si>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</si>
  <si>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</si>
  <si>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</si>
  <si>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</si>
  <si>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</si>
  <si>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</si>
  <si>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</si>
  <si>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</si>
  <si>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</si>
  <si>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</si>
  <si>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</si>
  <si>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</si>
  <si>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</si>
  <si>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</si>
  <si>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</si>
  <si>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</si>
  <si>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</si>
  <si>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</si>
  <si>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</si>
  <si>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</si>
  <si>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</si>
  <si>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</si>
  <si>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</si>
  <si>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</si>
  <si>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</si>
  <si>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</si>
  <si>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</si>
  <si>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</si>
  <si>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</si>
  <si>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</si>
  <si>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</si>
  <si>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</si>
  <si>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</si>
  <si>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</si>
  <si>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</si>
  <si>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</si>
  <si>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</si>
  <si>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</si>
  <si>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</si>
  <si>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</si>
  <si>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</si>
  <si>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</si>
  <si>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</si>
  <si>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</si>
  <si>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</si>
  <si>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</si>
  <si>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</si>
  <si>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</si>
  <si>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</si>
  <si>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</si>
  <si>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</si>
  <si>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</si>
  <si>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</si>
  <si>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</si>
  <si>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</si>
  <si>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</si>
  <si>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</si>
  <si>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</si>
  <si>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</si>
  <si>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</si>
  <si>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</si>
  <si>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</si>
  <si>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</si>
  <si>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</si>
  <si>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</si>
  <si>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</si>
  <si>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</si>
  <si>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</si>
  <si>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</si>
  <si>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</si>
  <si>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</si>
  <si>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</si>
  <si>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</si>
  <si>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</si>
  <si>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</si>
  <si>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</si>
  <si>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</si>
  <si>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</si>
  <si>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</si>
  <si>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</si>
  <si>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</si>
  <si>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</si>
  <si>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</si>
  <si>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</si>
  <si>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</si>
  <si>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</si>
  <si>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</si>
  <si>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</si>
  <si>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</si>
  <si>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</si>
  <si>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</si>
  <si>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</si>
  <si>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</si>
  <si>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</si>
  <si>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</si>
  <si>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</si>
  <si>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</si>
  <si>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</si>
  <si>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</si>
  <si>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</si>
  <si>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</si>
  <si>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</si>
  <si>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</si>
  <si>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</si>
  <si>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</si>
  <si>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</si>
  <si>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</si>
  <si>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</si>
  <si>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</si>
  <si>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</si>
  <si>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</si>
  <si>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</si>
  <si>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</si>
  <si>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</si>
  <si>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</si>
  <si>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</si>
  <si>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</si>
  <si>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</si>
  <si>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</si>
  <si>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</si>
  <si>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</si>
  <si>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</si>
  <si>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</si>
  <si>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</si>
  <si>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</si>
  <si>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</si>
  <si>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</si>
  <si>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</si>
  <si>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</si>
  <si>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</si>
  <si>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</si>
  <si>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</si>
  <si>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</si>
  <si>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</si>
  <si>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</si>
  <si>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</si>
  <si>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</si>
  <si>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</si>
  <si>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</si>
  <si>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</si>
  <si>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</si>
  <si>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</si>
  <si>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</si>
  <si>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</si>
  <si>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</si>
  <si>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</si>
  <si>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</si>
  <si>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</si>
  <si>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</si>
  <si>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</si>
  <si>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</si>
  <si>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</si>
  <si>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</si>
  <si>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</si>
  <si>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</si>
  <si>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</si>
  <si>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</si>
  <si>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</si>
  <si>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</si>
  <si>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</si>
  <si>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</si>
  <si>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</si>
  <si>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</si>
  <si>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</si>
  <si>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</si>
  <si>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</si>
  <si>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</si>
  <si>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</si>
  <si>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</si>
  <si>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</si>
  <si>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</si>
  <si>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</si>
  <si>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</si>
  <si>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</si>
  <si>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</si>
  <si>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</si>
  <si>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</si>
  <si>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</si>
  <si>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</si>
  <si>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</si>
  <si>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</si>
  <si>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</si>
  <si>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</si>
  <si>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</si>
  <si>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</si>
  <si>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</si>
  <si>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</si>
  <si>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</si>
  <si>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</si>
  <si>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</si>
  <si>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</si>
  <si>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</si>
  <si>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</si>
  <si>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</si>
  <si>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</si>
  <si>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</si>
  <si>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</si>
  <si>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</si>
  <si>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</si>
  <si>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</si>
  <si>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</si>
  <si>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</si>
  <si>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</si>
  <si>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</si>
  <si>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</si>
  <si>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</si>
  <si>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</si>
  <si>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</si>
  <si>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</si>
  <si>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</si>
  <si>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</si>
  <si>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</si>
  <si>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</si>
  <si>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</si>
  <si>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</si>
  <si>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</si>
  <si>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</si>
  <si>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</si>
  <si>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</si>
  <si>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</si>
  <si>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</si>
  <si>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</si>
  <si>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</si>
  <si>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</si>
  <si>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</si>
  <si>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</si>
  <si>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</si>
  <si>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</si>
  <si>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</si>
  <si>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</si>
  <si>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</si>
  <si>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</si>
  <si>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</si>
  <si>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</si>
  <si>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</si>
  <si>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</si>
  <si>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</si>
  <si>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</si>
  <si>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</si>
  <si>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</si>
  <si>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</si>
  <si>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</si>
  <si>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</si>
  <si>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</si>
  <si>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</si>
  <si>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</si>
  <si>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</si>
  <si>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</si>
  <si>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</si>
  <si>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</si>
  <si>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</si>
  <si>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</si>
  <si>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</si>
  <si>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</si>
  <si>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</si>
  <si>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</si>
  <si>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</si>
  <si>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</si>
  <si>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</si>
  <si>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</si>
  <si>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</si>
  <si>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</si>
  <si>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</si>
  <si>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</si>
  <si>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</si>
  <si>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</si>
  <si>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</si>
  <si>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</si>
  <si>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</si>
  <si>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</si>
  <si>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</si>
  <si>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</si>
  <si>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</si>
  <si>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</si>
  <si>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</si>
  <si>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</si>
  <si>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</si>
  <si>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</si>
  <si>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</si>
  <si>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</si>
  <si>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</si>
  <si>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</si>
  <si>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</si>
  <si>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</si>
  <si>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</si>
  <si>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</si>
  <si>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</si>
  <si>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</si>
  <si>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</si>
  <si>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</si>
  <si>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</si>
  <si>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</si>
  <si>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</si>
  <si>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</si>
  <si>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</si>
  <si>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</si>
  <si>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</si>
  <si>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</si>
  <si>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</si>
  <si>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</si>
  <si>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</si>
  <si>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</si>
  <si>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</si>
  <si>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</si>
  <si>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</si>
  <si>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</si>
  <si>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</si>
  <si>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</si>
  <si>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</si>
  <si>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</si>
  <si>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</si>
  <si>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</si>
  <si>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</si>
  <si>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</si>
  <si>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</si>
  <si>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</si>
  <si>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</si>
  <si>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</si>
  <si>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</si>
  <si>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</si>
  <si>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</si>
  <si>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</si>
  <si>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</si>
  <si>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</si>
  <si>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</si>
  <si>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</si>
  <si>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</si>
  <si>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</si>
  <si>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</si>
  <si>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</si>
  <si>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</si>
  <si>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</si>
  <si>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</si>
  <si>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</si>
  <si>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</si>
  <si>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</si>
  <si>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</si>
  <si>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</si>
  <si>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</si>
  <si>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</si>
  <si>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</si>
  <si>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</si>
  <si>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</si>
  <si>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</si>
  <si>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</si>
  <si>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</si>
  <si>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</si>
  <si>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</si>
  <si>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</si>
  <si>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</si>
  <si>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</si>
  <si>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</si>
  <si>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</si>
  <si>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</si>
  <si>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</si>
  <si>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</si>
  <si>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</si>
  <si>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</si>
  <si>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</si>
  <si>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</si>
  <si>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</si>
  <si>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</si>
  <si>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</si>
  <si>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</si>
  <si>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</si>
  <si>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</si>
  <si>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</si>
  <si>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</si>
  <si>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</si>
  <si>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</si>
  <si>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</si>
  <si>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</si>
  <si>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</si>
  <si>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</si>
  <si>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</si>
  <si>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</si>
  <si>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</si>
  <si>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</si>
  <si>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</si>
  <si>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</si>
  <si>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</si>
  <si>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</si>
  <si>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</si>
  <si>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</si>
  <si>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</si>
  <si>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</si>
  <si>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</si>
  <si>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</si>
  <si>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</si>
  <si>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</si>
  <si>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</si>
  <si>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</si>
  <si>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</si>
  <si>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</si>
  <si>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</si>
  <si>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</si>
  <si>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</si>
  <si>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</si>
  <si>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</si>
  <si>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</si>
  <si>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</si>
  <si>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</si>
  <si>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</si>
  <si>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</si>
  <si>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</si>
  <si>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</si>
  <si>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</si>
  <si>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</si>
  <si>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</si>
  <si>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</si>
  <si>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</si>
  <si>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</si>
  <si>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</si>
  <si>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</si>
  <si>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</si>
  <si>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</si>
  <si>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</si>
  <si>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</si>
  <si>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</si>
  <si>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</si>
  <si>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</si>
  <si>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</si>
  <si>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</si>
  <si>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</si>
  <si>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</si>
  <si>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</si>
  <si>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</si>
  <si>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</si>
  <si>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</si>
  <si>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</si>
  <si>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</si>
  <si>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</si>
  <si>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</si>
  <si>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</si>
  <si>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</si>
  <si>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</si>
  <si>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</si>
  <si>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</si>
  <si>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</si>
  <si>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</si>
  <si>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</si>
  <si>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</si>
  <si>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</si>
  <si>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</si>
  <si>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</si>
  <si>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</si>
  <si>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</si>
  <si>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</si>
  <si>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</si>
  <si>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</si>
  <si>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</si>
  <si>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</si>
  <si>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</si>
  <si>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</si>
  <si>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</si>
  <si>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</si>
  <si>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</si>
  <si>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</si>
  <si>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</si>
  <si>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</si>
  <si>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</si>
  <si>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</si>
  <si>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</si>
  <si>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</si>
  <si>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</si>
  <si>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</si>
  <si>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</si>
  <si>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</si>
  <si>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</si>
  <si>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</si>
  <si>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</si>
  <si>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</si>
  <si>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</si>
  <si>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</si>
  <si>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</si>
  <si>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</si>
  <si>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</si>
  <si>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</si>
  <si>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</si>
  <si>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</si>
  <si>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</si>
  <si>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</si>
  <si>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</si>
  <si>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</si>
  <si>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</si>
  <si>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</si>
  <si>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</si>
  <si>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</si>
  <si>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</si>
  <si>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</si>
  <si>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</si>
  <si>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</si>
  <si>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</si>
  <si>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</si>
  <si>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</si>
  <si>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</si>
  <si>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</si>
  <si>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</si>
  <si>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</si>
  <si>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</si>
  <si>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</si>
  <si>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</si>
  <si>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</si>
  <si>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</si>
  <si>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</si>
  <si>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</si>
  <si>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</si>
  <si>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</si>
  <si>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</si>
  <si>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</si>
  <si>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</si>
  <si>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</si>
  <si>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</si>
  <si>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</si>
  <si>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</si>
  <si>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</si>
  <si>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</si>
  <si>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</si>
  <si>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</si>
  <si>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</si>
  <si>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</si>
  <si>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</si>
  <si>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</si>
  <si>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</si>
  <si>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</si>
  <si>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</si>
  <si>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</si>
  <si>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</si>
  <si>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</si>
  <si>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</si>
  <si>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</si>
  <si>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</si>
  <si>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</si>
  <si>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</si>
  <si>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</si>
  <si>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</si>
  <si>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</si>
  <si>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</si>
  <si>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</si>
  <si>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</si>
  <si>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</si>
  <si>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</si>
  <si>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</si>
  <si>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</si>
  <si>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</si>
  <si>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</si>
  <si>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</si>
  <si>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</si>
  <si>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</si>
  <si>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</si>
  <si>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</si>
  <si>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</si>
  <si>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</si>
  <si>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</si>
  <si>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</si>
  <si>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</si>
  <si>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</si>
  <si>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</si>
  <si>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</si>
  <si>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</si>
  <si>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</si>
  <si>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</si>
  <si>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</si>
  <si>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</si>
  <si>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</si>
  <si>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</si>
  <si>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</si>
  <si>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</si>
  <si>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</si>
  <si>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</si>
  <si>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</si>
  <si>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</si>
  <si>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</si>
  <si>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</si>
  <si>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</si>
  <si>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</si>
  <si>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</si>
  <si>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</si>
  <si>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</si>
  <si>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</si>
  <si>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</si>
  <si>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</si>
  <si>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</si>
  <si>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</si>
  <si>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</si>
  <si>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</si>
  <si>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</si>
  <si>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</si>
  <si>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</si>
  <si>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</si>
  <si>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</si>
  <si>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</si>
  <si>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</si>
  <si>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</si>
  <si>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</si>
  <si>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</si>
  <si>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</si>
  <si>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</si>
  <si>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</si>
  <si>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</si>
  <si>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</si>
  <si>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</si>
  <si>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</si>
  <si>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</si>
  <si>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</si>
  <si>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</si>
  <si>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</si>
  <si>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</si>
  <si>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</si>
  <si>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</si>
  <si>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</si>
  <si>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</si>
  <si>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</si>
  <si>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</si>
  <si>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</si>
  <si>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</si>
  <si>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</si>
  <si>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</si>
  <si>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</si>
  <si>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</si>
  <si>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</si>
  <si>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</si>
  <si>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</si>
  <si>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</si>
  <si>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</si>
  <si>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</si>
  <si>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</si>
  <si>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</si>
  <si>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</si>
  <si>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</si>
  <si>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</si>
  <si>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</si>
  <si>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</si>
  <si>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</si>
  <si>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</si>
  <si>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</si>
  <si>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</si>
  <si>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</si>
  <si>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</si>
  <si>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</si>
  <si>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</si>
  <si>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</si>
  <si>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</si>
  <si>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</si>
  <si>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</si>
  <si>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</si>
  <si>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</si>
  <si>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</si>
  <si>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</si>
  <si>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</si>
  <si>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</si>
  <si>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</si>
  <si>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</si>
  <si>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</si>
  <si>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</si>
  <si>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</si>
  <si>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</si>
  <si>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</si>
  <si>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</si>
  <si>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</si>
  <si>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</si>
  <si>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</si>
  <si>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</si>
  <si>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</si>
  <si>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</si>
  <si>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</si>
  <si>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</si>
  <si>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</si>
  <si>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</si>
  <si>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</si>
  <si>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</si>
  <si>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</si>
  <si>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</si>
  <si>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</si>
  <si>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</si>
  <si>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</si>
  <si>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</si>
  <si>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</si>
  <si>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</si>
  <si>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</si>
  <si>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</si>
  <si>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</si>
  <si>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</si>
  <si>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</si>
  <si>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</si>
  <si>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</si>
  <si>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</si>
  <si>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</si>
  <si>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</si>
  <si>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</si>
  <si>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</si>
  <si>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</si>
  <si>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</si>
  <si>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</si>
  <si>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</si>
  <si>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</si>
  <si>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</si>
  <si>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</si>
  <si>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</si>
  <si>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</si>
  <si>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</si>
  <si>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</si>
  <si>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</si>
  <si>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</si>
  <si>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</si>
  <si>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</si>
  <si>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</si>
  <si>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</si>
  <si>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</si>
  <si>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</si>
  <si>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</si>
  <si>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</si>
  <si>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</si>
  <si>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</si>
  <si>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</si>
  <si>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</si>
  <si>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</si>
  <si>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</si>
  <si>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</si>
  <si>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</si>
  <si>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</si>
  <si>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</si>
  <si>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</si>
  <si>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</si>
  <si>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</si>
  <si>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</si>
  <si>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</si>
  <si>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</si>
  <si>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</si>
  <si>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</si>
  <si>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</si>
  <si>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</si>
  <si>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</si>
  <si>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</si>
  <si>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</si>
  <si>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</si>
  <si>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</si>
  <si>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</si>
  <si>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</si>
  <si>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</si>
  <si>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</si>
  <si>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</si>
  <si>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</si>
  <si>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</si>
  <si>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</si>
  <si>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</si>
  <si>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</si>
  <si>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</si>
  <si>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</si>
  <si>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</si>
  <si>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</si>
  <si>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</si>
  <si>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</si>
  <si>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</si>
  <si>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</si>
  <si>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</si>
  <si>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</si>
  <si>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</si>
  <si>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</si>
  <si>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</si>
  <si>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</si>
  <si>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</si>
  <si>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</si>
  <si>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</si>
  <si>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</si>
  <si>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</si>
  <si>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</si>
  <si>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</si>
  <si>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</si>
  <si>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</si>
  <si>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</si>
  <si>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</si>
  <si>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</si>
  <si>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</si>
  <si>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</si>
  <si>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</si>
  <si>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</si>
  <si>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</si>
  <si>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</si>
  <si>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</si>
  <si>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</si>
  <si>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</si>
  <si>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</si>
  <si>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</si>
  <si>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</si>
  <si>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</si>
  <si>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</si>
  <si>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</si>
  <si>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</si>
  <si>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</si>
  <si>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</si>
  <si>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</si>
  <si>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</si>
  <si>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</si>
  <si>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</si>
  <si>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</si>
  <si>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</si>
  <si>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</si>
  <si>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</si>
  <si>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</si>
  <si>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</si>
  <si>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</si>
  <si>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</si>
  <si>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</si>
  <si>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</si>
  <si>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</si>
  <si>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</si>
  <si>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</si>
  <si>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</si>
  <si>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</si>
  <si>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</si>
  <si>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</si>
  <si>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</si>
  <si>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</si>
  <si>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</si>
  <si>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</si>
  <si>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</si>
  <si>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</si>
  <si>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</si>
  <si>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</si>
  <si>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</si>
  <si>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</si>
  <si>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</si>
  <si>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</si>
  <si>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</si>
  <si>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</si>
  <si>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</si>
  <si>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</si>
  <si>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</si>
  <si>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</si>
  <si>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</si>
  <si>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</si>
  <si>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</si>
  <si>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</si>
  <si>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</si>
  <si>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</si>
  <si>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</si>
  <si>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</si>
  <si>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</si>
  <si>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</si>
  <si>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</si>
  <si>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</si>
  <si>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</si>
  <si>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</si>
  <si>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</si>
  <si>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</si>
  <si>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</si>
  <si>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</si>
  <si>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</si>
  <si>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</si>
  <si>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</si>
  <si>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</si>
  <si>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</si>
  <si>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</si>
  <si>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</si>
  <si>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</si>
  <si>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</si>
  <si>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</si>
  <si>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</si>
  <si>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</si>
  <si>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</si>
  <si>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</si>
  <si>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</si>
  <si>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</si>
  <si>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</si>
  <si>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</si>
  <si>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</si>
  <si>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</si>
  <si>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</si>
  <si>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</si>
  <si>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</si>
  <si>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</si>
  <si>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</si>
  <si>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</si>
  <si>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</si>
  <si>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</si>
  <si>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</si>
  <si>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</si>
  <si>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</si>
  <si>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</si>
  <si>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</si>
  <si>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</si>
  <si>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</si>
  <si>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</si>
  <si>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</si>
  <si>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</si>
  <si>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</si>
  <si>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</si>
  <si>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</si>
  <si>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</si>
  <si>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</si>
  <si>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</si>
  <si>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</si>
  <si>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</si>
  <si>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</si>
  <si>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</si>
  <si>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</si>
  <si>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</si>
  <si>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</si>
  <si>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</si>
  <si>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</si>
  <si>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</si>
  <si>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</si>
  <si>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</si>
  <si>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</si>
  <si>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</si>
  <si>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</si>
  <si>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</si>
  <si>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</si>
  <si>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</si>
  <si>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</si>
  <si>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</si>
  <si>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</si>
  <si>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</si>
  <si>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</si>
  <si>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</si>
  <si>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</si>
  <si>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</si>
  <si>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</si>
  <si>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</si>
  <si>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</si>
  <si>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</si>
  <si>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</si>
  <si>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</si>
  <si>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</si>
  <si>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</si>
  <si>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</si>
  <si>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</si>
  <si>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</si>
  <si>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</si>
  <si>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</si>
  <si>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</si>
  <si>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</si>
  <si>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</si>
  <si>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</si>
  <si>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</si>
  <si>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</si>
  <si>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</si>
  <si>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</si>
  <si>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</si>
  <si>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</si>
  <si>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</si>
  <si>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</si>
  <si>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</si>
  <si>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</si>
  <si>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</si>
  <si>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</si>
  <si>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</si>
  <si>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</si>
  <si>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</si>
  <si>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</si>
  <si>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</si>
  <si>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</si>
  <si>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</si>
  <si>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</si>
  <si>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</si>
  <si>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</si>
  <si>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</si>
  <si>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</si>
  <si>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</si>
  <si>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</si>
  <si>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</si>
  <si>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</si>
  <si>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</si>
  <si>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</si>
  <si>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</si>
  <si>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</si>
  <si>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</si>
  <si>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</si>
  <si>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</si>
  <si>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</si>
  <si>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</si>
  <si>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</si>
  <si>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</si>
  <si>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</si>
  <si>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</si>
  <si>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</si>
  <si>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</si>
  <si>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</si>
  <si>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</si>
  <si>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</si>
  <si>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</si>
  <si>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</si>
  <si>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</si>
  <si>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</si>
  <si>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</si>
  <si>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</si>
  <si>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</si>
  <si>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</si>
  <si>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</si>
  <si>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</si>
  <si>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</si>
  <si>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</si>
  <si>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</si>
  <si>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</si>
  <si>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</si>
  <si>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</si>
  <si>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</si>
  <si>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</si>
  <si>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</si>
  <si>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</si>
  <si>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</si>
  <si>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</si>
  <si>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</si>
  <si>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</si>
  <si>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</si>
  <si>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</si>
  <si>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</si>
  <si>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</si>
  <si>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</si>
  <si>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</si>
  <si>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</si>
  <si>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</si>
  <si>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</si>
  <si>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</si>
  <si>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</si>
  <si>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</si>
  <si>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</si>
  <si>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</si>
  <si>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</si>
  <si>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</si>
  <si>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</si>
  <si>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</si>
  <si>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</si>
  <si>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</si>
  <si>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</si>
  <si>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</si>
  <si>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</si>
  <si>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</si>
  <si>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</si>
  <si>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</si>
  <si>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</si>
  <si>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</si>
  <si>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</si>
  <si>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</si>
  <si>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</si>
  <si>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</si>
  <si>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</si>
  <si>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</si>
  <si>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</si>
  <si>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</si>
  <si>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</si>
  <si>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</si>
  <si>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</si>
  <si>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</si>
  <si>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</si>
  <si>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</si>
  <si>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</si>
  <si>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</si>
  <si>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</si>
  <si>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</si>
  <si>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</si>
  <si>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</si>
  <si>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</si>
  <si>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</si>
  <si>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</si>
  <si>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</si>
  <si>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</si>
  <si>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</si>
  <si>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</si>
  <si>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</si>
  <si>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</si>
  <si>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</si>
  <si>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</si>
  <si>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</si>
  <si>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</si>
  <si>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</si>
  <si>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</si>
  <si>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</si>
  <si>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</si>
  <si>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</si>
  <si>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</si>
  <si>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</si>
  <si>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</si>
  <si>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</si>
  <si>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</si>
  <si>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</si>
  <si>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</si>
  <si>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</si>
  <si>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</si>
  <si>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</si>
  <si>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</si>
  <si>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</si>
  <si>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</si>
  <si>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</si>
  <si>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</si>
  <si>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</si>
  <si>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</si>
  <si>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</si>
  <si>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</si>
  <si>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</si>
  <si>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</si>
  <si>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</si>
  <si>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</si>
  <si>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</si>
  <si>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</si>
  <si>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</si>
  <si>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</si>
  <si>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</si>
  <si>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</si>
  <si>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</si>
  <si>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</si>
  <si>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</si>
  <si>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</si>
  <si>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</si>
  <si>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</si>
  <si>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</si>
  <si>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</si>
  <si>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</si>
  <si>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</si>
  <si>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</si>
  <si>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</si>
  <si>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</si>
  <si>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</si>
  <si>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</si>
  <si>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</si>
  <si>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</si>
  <si>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</si>
  <si>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</si>
  <si>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</si>
  <si>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</si>
  <si>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</si>
  <si>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</si>
  <si>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</si>
  <si>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</si>
  <si>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</si>
  <si>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</si>
  <si>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</si>
  <si>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</si>
  <si>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</si>
  <si>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</si>
  <si>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</si>
  <si>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</si>
  <si>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</si>
  <si>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</si>
  <si>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</si>
  <si>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</si>
  <si>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</si>
  <si>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</si>
  <si>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</si>
  <si>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</si>
  <si>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</si>
  <si>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</si>
  <si>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</si>
  <si>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</si>
  <si>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</si>
  <si>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</si>
  <si>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</si>
  <si>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</si>
  <si>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</si>
  <si>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</si>
  <si>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</si>
  <si>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</si>
  <si>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</si>
  <si>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</si>
  <si>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</si>
  <si>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</si>
  <si>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</si>
  <si>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</si>
  <si>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</si>
  <si>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</si>
  <si>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</si>
  <si>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</si>
  <si>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</si>
  <si>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</si>
  <si>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</si>
  <si>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</si>
  <si>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</si>
  <si>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</si>
  <si>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</si>
  <si>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</si>
  <si>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</si>
  <si>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</si>
  <si>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</si>
  <si>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</si>
  <si>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https://fair-rite.com/wp-content/uploads/2023/05/Conflict-Minerals-Statement-3TG.pdf</t>
  </si>
  <si>
    <t>Fair-Rite Products Corp.</t>
  </si>
  <si>
    <t>002026953</t>
  </si>
  <si>
    <t>D&amp;B</t>
  </si>
  <si>
    <t>Rich Eckmann</t>
  </si>
  <si>
    <t>eckmannr@fair-rite.com</t>
  </si>
  <si>
    <t>18458952055</t>
  </si>
  <si>
    <t>Director of Quality</t>
  </si>
  <si>
    <t>Chemical analysis shows this element is not used in our product.</t>
  </si>
  <si>
    <t>Tin is only used for parts having either a wire lead or metal end termination.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</si>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</sst>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fair-rite.com/wp-content/uploads/2023/05/Conflict-Minerals-Statement-3TG.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F71" sqref="F71"/>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75">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33.75">
      <c r="A13" s="303"/>
      <c r="B13" s="2">
        <v>1</v>
      </c>
      <c r="C13" s="27" t="s">
        <v>1084</v>
      </c>
      <c r="D13" s="28" t="s">
        <v>872</v>
      </c>
      <c r="E13" s="163" t="s">
        <v>849</v>
      </c>
      <c r="F13" s="163"/>
      <c r="G13" s="25"/>
    </row>
    <row r="14" spans="1:7" ht="45">
      <c r="A14" s="303"/>
      <c r="B14" s="2">
        <v>2</v>
      </c>
      <c r="C14" s="27" t="s">
        <v>1084</v>
      </c>
      <c r="D14" s="28" t="s">
        <v>1021</v>
      </c>
      <c r="E14" s="163" t="s">
        <v>530</v>
      </c>
      <c r="F14" s="163" t="s">
        <v>531</v>
      </c>
      <c r="G14" s="25"/>
    </row>
    <row r="15" spans="1:7" ht="89.1" customHeight="1">
      <c r="A15" s="303"/>
      <c r="B15" s="288">
        <v>2.0099999999999998</v>
      </c>
      <c r="C15" s="300" t="s">
        <v>1084</v>
      </c>
      <c r="D15" s="309" t="s">
        <v>2246</v>
      </c>
      <c r="E15" s="164" t="s">
        <v>614</v>
      </c>
      <c r="F15" s="164" t="s">
        <v>617</v>
      </c>
      <c r="G15" s="25"/>
    </row>
    <row r="16" spans="1:7" ht="99" customHeight="1">
      <c r="A16" s="303"/>
      <c r="B16" s="289"/>
      <c r="C16" s="301"/>
      <c r="D16" s="310"/>
      <c r="E16" s="165"/>
      <c r="F16" s="165" t="s">
        <v>615</v>
      </c>
      <c r="G16" s="25"/>
    </row>
    <row r="17" spans="1:7" ht="63" customHeight="1">
      <c r="A17" s="303"/>
      <c r="B17" s="290"/>
      <c r="C17" s="302"/>
      <c r="D17" s="311"/>
      <c r="E17" s="27"/>
      <c r="F17" s="27" t="s">
        <v>616</v>
      </c>
      <c r="G17" s="25"/>
    </row>
    <row r="18" spans="1:7" ht="117" customHeight="1">
      <c r="A18" s="303"/>
      <c r="B18" s="288">
        <v>2.02</v>
      </c>
      <c r="C18" s="300" t="s">
        <v>1084</v>
      </c>
      <c r="D18" s="309" t="s">
        <v>2247</v>
      </c>
      <c r="E18" s="164" t="s">
        <v>439</v>
      </c>
      <c r="F18" s="164" t="s">
        <v>525</v>
      </c>
      <c r="G18" s="25"/>
    </row>
    <row r="19" spans="1:7" ht="71.099999999999994" customHeight="1">
      <c r="A19" s="303"/>
      <c r="B19" s="289"/>
      <c r="C19" s="301"/>
      <c r="D19" s="310"/>
      <c r="E19" s="165" t="s">
        <v>529</v>
      </c>
      <c r="F19" s="165" t="s">
        <v>440</v>
      </c>
      <c r="G19" s="25"/>
    </row>
    <row r="20" spans="1:7" ht="90.75" customHeight="1">
      <c r="A20" s="303"/>
      <c r="B20" s="289"/>
      <c r="C20" s="301"/>
      <c r="D20" s="310"/>
      <c r="E20" s="165"/>
      <c r="F20" s="165" t="s">
        <v>619</v>
      </c>
      <c r="G20" s="25"/>
    </row>
    <row r="21" spans="1:7" ht="74.25" customHeight="1">
      <c r="A21" s="303"/>
      <c r="B21" s="290"/>
      <c r="C21" s="302"/>
      <c r="D21" s="311"/>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291">
        <v>3</v>
      </c>
      <c r="C26" s="288" t="s">
        <v>70</v>
      </c>
      <c r="D26" s="309" t="s">
        <v>2250</v>
      </c>
      <c r="E26" s="300" t="s">
        <v>0</v>
      </c>
      <c r="F26" s="164" t="s">
        <v>64</v>
      </c>
      <c r="G26" s="25"/>
    </row>
    <row r="27" spans="1:7" ht="90" customHeight="1">
      <c r="A27" s="303"/>
      <c r="B27" s="292"/>
      <c r="C27" s="289"/>
      <c r="D27" s="310"/>
      <c r="E27" s="301"/>
      <c r="F27" s="165" t="s">
        <v>59</v>
      </c>
      <c r="G27" s="25"/>
    </row>
    <row r="28" spans="1:7" ht="19.350000000000001" customHeight="1">
      <c r="A28" s="303"/>
      <c r="B28" s="292"/>
      <c r="C28" s="289"/>
      <c r="D28" s="310"/>
      <c r="E28" s="301"/>
      <c r="F28" s="165" t="s">
        <v>60</v>
      </c>
      <c r="G28" s="25"/>
    </row>
    <row r="29" spans="1:7" ht="74.650000000000006" customHeight="1">
      <c r="A29" s="303"/>
      <c r="B29" s="292"/>
      <c r="C29" s="289"/>
      <c r="D29" s="310"/>
      <c r="E29" s="301"/>
      <c r="F29" s="165" t="s">
        <v>61</v>
      </c>
      <c r="G29" s="25"/>
    </row>
    <row r="30" spans="1:7" ht="62.65" customHeight="1">
      <c r="A30" s="303"/>
      <c r="B30" s="292"/>
      <c r="C30" s="289"/>
      <c r="D30" s="310"/>
      <c r="E30" s="301"/>
      <c r="F30" s="165" t="s">
        <v>62</v>
      </c>
      <c r="G30" s="25"/>
    </row>
    <row r="31" spans="1:7" ht="81" customHeight="1">
      <c r="A31" s="303"/>
      <c r="B31" s="292"/>
      <c r="C31" s="289"/>
      <c r="D31" s="310"/>
      <c r="E31" s="301"/>
      <c r="F31" s="165" t="s">
        <v>63</v>
      </c>
      <c r="G31" s="25"/>
    </row>
    <row r="32" spans="1:7" ht="48.75" customHeight="1">
      <c r="A32" s="303"/>
      <c r="B32" s="292"/>
      <c r="C32" s="289"/>
      <c r="D32" s="310"/>
      <c r="E32" s="301"/>
      <c r="F32" s="165" t="s">
        <v>66</v>
      </c>
      <c r="G32" s="25"/>
    </row>
    <row r="33" spans="1:7" ht="98.65" customHeight="1">
      <c r="A33" s="303"/>
      <c r="B33" s="292"/>
      <c r="C33" s="289"/>
      <c r="D33" s="310"/>
      <c r="E33" s="301"/>
      <c r="F33" s="165" t="s">
        <v>65</v>
      </c>
      <c r="G33" s="25"/>
    </row>
    <row r="34" spans="1:7" ht="89.1" customHeight="1">
      <c r="A34" s="303"/>
      <c r="B34" s="292"/>
      <c r="C34" s="289"/>
      <c r="D34" s="310"/>
      <c r="E34" s="301"/>
      <c r="F34" s="165" t="s">
        <v>67</v>
      </c>
      <c r="G34" s="25"/>
    </row>
    <row r="35" spans="1:7" ht="29.1" customHeight="1">
      <c r="A35" s="303"/>
      <c r="B35" s="292"/>
      <c r="C35" s="289"/>
      <c r="D35" s="310"/>
      <c r="E35" s="301"/>
      <c r="F35" s="165" t="s">
        <v>68</v>
      </c>
      <c r="G35" s="25"/>
    </row>
    <row r="36" spans="1:7" ht="126.75">
      <c r="A36" s="303"/>
      <c r="B36" s="293"/>
      <c r="C36" s="290"/>
      <c r="D36" s="311"/>
      <c r="E36" s="302"/>
      <c r="F36" s="166" t="s">
        <v>69</v>
      </c>
      <c r="G36" s="25"/>
    </row>
    <row r="37" spans="1:7" ht="123.75">
      <c r="A37" s="303"/>
      <c r="B37" s="141">
        <v>3.01</v>
      </c>
      <c r="C37" s="142" t="s">
        <v>70</v>
      </c>
      <c r="D37" s="28" t="s">
        <v>2251</v>
      </c>
      <c r="E37" s="167" t="s">
        <v>1323</v>
      </c>
      <c r="F37" s="168" t="s">
        <v>1427</v>
      </c>
      <c r="G37" s="25"/>
    </row>
    <row r="38" spans="1:7" ht="112.5">
      <c r="A38" s="303"/>
      <c r="B38" s="141">
        <v>3.02</v>
      </c>
      <c r="C38" s="142" t="s">
        <v>1356</v>
      </c>
      <c r="D38" s="28" t="s">
        <v>2252</v>
      </c>
      <c r="E38" s="167" t="s">
        <v>1371</v>
      </c>
      <c r="F38" s="168" t="s">
        <v>1428</v>
      </c>
      <c r="G38" s="25"/>
    </row>
    <row r="39" spans="1:7" ht="101.25">
      <c r="A39" s="303"/>
      <c r="B39" s="150">
        <v>4</v>
      </c>
      <c r="C39" s="149" t="s">
        <v>1524</v>
      </c>
      <c r="D39" s="28" t="s">
        <v>2253</v>
      </c>
      <c r="E39" s="27" t="s">
        <v>2198</v>
      </c>
      <c r="F39" s="27" t="s">
        <v>1525</v>
      </c>
      <c r="G39" s="25"/>
    </row>
    <row r="40" spans="1:7" ht="56.25">
      <c r="A40" s="303"/>
      <c r="B40" s="141">
        <v>4.01</v>
      </c>
      <c r="C40" s="149" t="s">
        <v>1524</v>
      </c>
      <c r="D40" s="28" t="s">
        <v>2255</v>
      </c>
      <c r="E40" s="27" t="s">
        <v>2210</v>
      </c>
      <c r="F40" s="27" t="s">
        <v>2214</v>
      </c>
      <c r="G40" s="25"/>
    </row>
    <row r="41" spans="1:7" ht="56.25">
      <c r="A41" s="303"/>
      <c r="B41" s="141" t="s">
        <v>2242</v>
      </c>
      <c r="C41" s="149" t="s">
        <v>1524</v>
      </c>
      <c r="D41" s="28" t="s">
        <v>2254</v>
      </c>
      <c r="E41" s="27" t="s">
        <v>2245</v>
      </c>
      <c r="F41" s="27" t="s">
        <v>2243</v>
      </c>
      <c r="G41" s="25"/>
    </row>
    <row r="42" spans="1:7" ht="56.25">
      <c r="A42" s="303"/>
      <c r="B42" s="141" t="s">
        <v>2276</v>
      </c>
      <c r="C42" s="149" t="s">
        <v>1524</v>
      </c>
      <c r="D42" s="28" t="s">
        <v>2281</v>
      </c>
      <c r="E42" s="27" t="s">
        <v>2244</v>
      </c>
      <c r="F42" s="27" t="s">
        <v>2277</v>
      </c>
      <c r="G42" s="25"/>
    </row>
    <row r="43" spans="1:7" ht="123.75">
      <c r="A43" s="303"/>
      <c r="B43" s="160">
        <v>4.0999999999999996</v>
      </c>
      <c r="C43" s="149" t="s">
        <v>2280</v>
      </c>
      <c r="D43" s="161">
        <v>42867</v>
      </c>
      <c r="E43" s="169" t="s">
        <v>2283</v>
      </c>
      <c r="F43" s="27" t="s">
        <v>2282</v>
      </c>
      <c r="G43" s="25"/>
    </row>
    <row r="44" spans="1:7" ht="78.75">
      <c r="A44" s="303"/>
      <c r="B44" s="160">
        <v>4.2</v>
      </c>
      <c r="C44" s="149" t="s">
        <v>2280</v>
      </c>
      <c r="D44" s="161">
        <v>42704</v>
      </c>
      <c r="E44" s="169" t="s">
        <v>2479</v>
      </c>
      <c r="F44" s="27" t="s">
        <v>2454</v>
      </c>
      <c r="G44" s="25"/>
    </row>
    <row r="45" spans="1:7" ht="157.5">
      <c r="A45" s="303"/>
      <c r="B45" s="203">
        <v>5</v>
      </c>
      <c r="C45" s="149" t="s">
        <v>2280</v>
      </c>
      <c r="D45" s="161">
        <v>42867</v>
      </c>
      <c r="E45" s="169" t="s">
        <v>12705</v>
      </c>
      <c r="F45" s="27" t="s">
        <v>12427</v>
      </c>
      <c r="G45" s="25"/>
    </row>
    <row r="46" spans="1:7" ht="45">
      <c r="A46" s="303"/>
      <c r="B46" s="160">
        <v>5.01</v>
      </c>
      <c r="C46" s="149" t="s">
        <v>2280</v>
      </c>
      <c r="D46" s="161">
        <v>42907</v>
      </c>
      <c r="E46" s="169" t="s">
        <v>15521</v>
      </c>
      <c r="F46" s="27" t="s">
        <v>12427</v>
      </c>
      <c r="G46" s="25"/>
    </row>
    <row r="47" spans="1:7" ht="67.5">
      <c r="A47" s="303"/>
      <c r="B47" s="160">
        <v>5.0999999999999996</v>
      </c>
      <c r="C47" s="149" t="s">
        <v>2280</v>
      </c>
      <c r="D47" s="161">
        <v>43070</v>
      </c>
      <c r="E47" s="169" t="s">
        <v>12915</v>
      </c>
      <c r="F47" s="27" t="s">
        <v>12916</v>
      </c>
      <c r="G47" s="25"/>
    </row>
    <row r="48" spans="1:7" ht="56.25">
      <c r="A48" s="303"/>
      <c r="B48" s="160">
        <v>5.1100000000000003</v>
      </c>
      <c r="C48" s="149" t="s">
        <v>13152</v>
      </c>
      <c r="D48" s="161">
        <v>43217</v>
      </c>
      <c r="E48" s="169" t="s">
        <v>13278</v>
      </c>
      <c r="F48" s="27" t="s">
        <v>13186</v>
      </c>
      <c r="G48" s="25"/>
    </row>
    <row r="49" spans="1:7" ht="56.25">
      <c r="A49" s="303"/>
      <c r="B49" s="160">
        <v>5.12</v>
      </c>
      <c r="C49" s="149" t="s">
        <v>13152</v>
      </c>
      <c r="D49" s="161">
        <v>43581</v>
      </c>
      <c r="E49" s="169" t="s">
        <v>13278</v>
      </c>
      <c r="F49" s="27" t="s">
        <v>13832</v>
      </c>
      <c r="G49" s="25"/>
    </row>
    <row r="50" spans="1:7" ht="78.75">
      <c r="A50" s="303"/>
      <c r="B50" s="203">
        <v>6</v>
      </c>
      <c r="C50" s="149" t="s">
        <v>13152</v>
      </c>
      <c r="D50" s="161">
        <v>43964</v>
      </c>
      <c r="E50" s="169" t="s">
        <v>14048</v>
      </c>
      <c r="F50" s="27" t="s">
        <v>13835</v>
      </c>
      <c r="G50" s="25"/>
    </row>
    <row r="51" spans="1:7" ht="45">
      <c r="A51" s="303"/>
      <c r="B51" s="160">
        <v>6.01</v>
      </c>
      <c r="C51" s="149" t="s">
        <v>13152</v>
      </c>
      <c r="D51" s="161">
        <v>43970</v>
      </c>
      <c r="E51" s="169" t="s">
        <v>15522</v>
      </c>
      <c r="F51" s="169" t="s">
        <v>13835</v>
      </c>
      <c r="G51" s="25"/>
    </row>
    <row r="52" spans="1:7" ht="45">
      <c r="A52" s="303"/>
      <c r="B52" s="160">
        <v>6.1</v>
      </c>
      <c r="C52" s="149" t="s">
        <v>13152</v>
      </c>
      <c r="D52" s="161">
        <v>44314</v>
      </c>
      <c r="E52" s="169" t="s">
        <v>15514</v>
      </c>
      <c r="F52" s="169" t="s">
        <v>15043</v>
      </c>
      <c r="G52" s="25"/>
    </row>
    <row r="53" spans="1:7" ht="45">
      <c r="A53" s="303"/>
      <c r="B53" s="160">
        <v>6.2</v>
      </c>
      <c r="C53" s="149" t="s">
        <v>13152</v>
      </c>
      <c r="D53" s="161">
        <v>44678</v>
      </c>
      <c r="E53" s="169" t="s">
        <v>15514</v>
      </c>
      <c r="F53" s="169" t="s">
        <v>15513</v>
      </c>
      <c r="G53" s="25"/>
    </row>
    <row r="54" spans="1:7" ht="45">
      <c r="A54" s="303"/>
      <c r="B54" s="160">
        <v>6.21</v>
      </c>
      <c r="C54" s="149" t="s">
        <v>13152</v>
      </c>
      <c r="D54" s="161">
        <v>44687</v>
      </c>
      <c r="E54" s="169" t="s">
        <v>15523</v>
      </c>
      <c r="F54" s="169" t="s">
        <v>15513</v>
      </c>
      <c r="G54" s="25"/>
    </row>
    <row r="55" spans="1:7" ht="45">
      <c r="A55" s="303"/>
      <c r="B55" s="160">
        <v>6.22</v>
      </c>
      <c r="C55" s="149" t="s">
        <v>13152</v>
      </c>
      <c r="D55" s="279">
        <v>44692</v>
      </c>
      <c r="E55" s="169" t="s">
        <v>15522</v>
      </c>
      <c r="F55" s="169" t="s">
        <v>15513</v>
      </c>
      <c r="G55" s="25"/>
    </row>
    <row r="56" spans="1:7" ht="56.25">
      <c r="A56" s="303"/>
      <c r="B56" s="203">
        <v>6.3</v>
      </c>
      <c r="C56" s="149" t="s">
        <v>13152</v>
      </c>
      <c r="D56" s="279">
        <v>45051</v>
      </c>
      <c r="E56" s="169" t="s">
        <v>15791</v>
      </c>
      <c r="F56" s="169" t="s">
        <v>15571</v>
      </c>
      <c r="G56" s="25"/>
    </row>
    <row r="57" spans="1:7" ht="13.5" thickBot="1">
      <c r="A57" s="304"/>
      <c r="B57" s="305" t="str">
        <f ca="1">OFFSET(L!$C$1,MATCH("General"&amp;"Cpy",L!$A:$A,0)-1,SL,,)</f>
        <v>© 2023 Responsible Minerals Initiative. All rights reserved.</v>
      </c>
      <c r="C57" s="305"/>
      <c r="D57" s="305"/>
      <c r="E57" s="305"/>
      <c r="F57" s="305"/>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FE80686-AC82-4FE4-B6D9-1C9D8995658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826EDE6-5F92-41F5-B029-249B567FF7A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6"/>
      <c r="B1" s="337"/>
      <c r="C1" s="337"/>
      <c r="D1" s="337"/>
      <c r="E1" s="337"/>
      <c r="F1" s="337"/>
      <c r="G1" s="337"/>
      <c r="H1" s="337"/>
      <c r="I1" s="337"/>
      <c r="J1" s="337"/>
      <c r="K1" s="338"/>
      <c r="L1" s="100"/>
      <c r="P1" s="3"/>
      <c r="Q1" s="3"/>
      <c r="R1" s="3"/>
      <c r="S1" s="3"/>
      <c r="T1" s="3"/>
      <c r="U1" s="3"/>
      <c r="V1" s="3"/>
      <c r="W1" s="3"/>
      <c r="X1" s="3"/>
      <c r="Y1" s="3"/>
      <c r="Z1" s="3"/>
      <c r="AA1" s="3"/>
      <c r="AB1" s="3"/>
      <c r="AC1" s="3"/>
      <c r="AD1" s="3"/>
      <c r="AE1" s="3"/>
      <c r="AF1" s="3"/>
      <c r="AG1" s="3"/>
      <c r="AH1" s="3"/>
    </row>
    <row r="2" spans="1:34" ht="82.35" customHeight="1">
      <c r="A2" s="34"/>
      <c r="B2" s="136"/>
      <c r="C2" s="35"/>
      <c r="D2" s="339" t="str">
        <f ca="1">OFFSET(L!$C$1,MATCH("Declaration"&amp;ADDRESS(ROW(),COLUMN(),4),L!$A:$A,0)-1,SL,,)</f>
        <v>Conflict Minerals Reporting Template (CMRT)</v>
      </c>
      <c r="E2" s="340"/>
      <c r="F2" s="340"/>
      <c r="G2" s="340"/>
      <c r="H2" s="340"/>
      <c r="I2" s="340"/>
      <c r="J2" s="34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2"/>
      <c r="G3" s="352"/>
      <c r="H3" s="352"/>
      <c r="I3" s="152"/>
      <c r="J3" s="138" t="s">
        <v>15592</v>
      </c>
      <c r="K3" s="36"/>
      <c r="L3" s="100"/>
      <c r="P3" s="45">
        <f>MATCH($D$3,LN,0)</f>
        <v>1</v>
      </c>
    </row>
    <row r="4" spans="1:34" ht="15.75">
      <c r="A4" s="34"/>
      <c r="B4" s="348" t="str">
        <f ca="1">OFFSET(L!$C$1,MATCH("Declaration"&amp;ADDRESS(ROW(),COLUMN(),4),L!$A:$A,0)-1,SL,,)</f>
        <v>The purpose of this document is to collect sourcing information on tin, tantalum, tungsten and gold used in products</v>
      </c>
      <c r="C4" s="348"/>
      <c r="D4" s="348"/>
      <c r="E4" s="348"/>
      <c r="F4" s="348"/>
      <c r="G4" s="348"/>
      <c r="H4" s="348"/>
      <c r="I4" s="353" t="str">
        <f ca="1">OFFSET(L!$C$1,MATCH("Declaration"&amp;ADDRESS(ROW(),COLUMN(),4),L!$A:$A,0)-1,SL,,)</f>
        <v>Link to Terms &amp; Conditions</v>
      </c>
      <c r="J4" s="35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6"/>
      <c r="L6" s="115" t="s">
        <v>443</v>
      </c>
      <c r="P6" s="3"/>
      <c r="Q6" s="3"/>
      <c r="R6" s="3"/>
      <c r="S6" s="3"/>
      <c r="T6" s="3"/>
      <c r="U6" s="3"/>
      <c r="V6" s="3"/>
      <c r="W6" s="3"/>
      <c r="X6" s="3"/>
      <c r="Y6" s="3"/>
      <c r="Z6" s="3"/>
      <c r="AA6" s="3"/>
      <c r="AB6" s="3"/>
      <c r="AC6" s="3"/>
      <c r="AD6" s="3"/>
      <c r="AE6" s="3"/>
      <c r="AF6" s="3"/>
      <c r="AG6" s="3"/>
      <c r="AH6" s="3"/>
    </row>
    <row r="7" spans="1:34" ht="37.15"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2" t="s">
        <v>15794</v>
      </c>
      <c r="E8" s="343"/>
      <c r="F8" s="343"/>
      <c r="G8" s="343"/>
      <c r="H8" s="343"/>
      <c r="I8" s="343"/>
      <c r="J8" s="34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4" t="s">
        <v>494</v>
      </c>
      <c r="E9" s="355"/>
      <c r="F9" s="355"/>
      <c r="G9" s="35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8" t="str">
        <f ca="1">OFFSET(L!$C$1,MATCH("Declaration"&amp;ADDRESS(ROW(),COLUMN(),4)&amp;LEFT($D$9,1),L!$A:$A,0)-1,SL,,)</f>
        <v>Description of Scope:</v>
      </c>
      <c r="C10" s="122"/>
      <c r="D10" s="349"/>
      <c r="E10" s="350"/>
      <c r="F10" s="350"/>
      <c r="G10" s="350"/>
      <c r="H10" s="350"/>
      <c r="I10" s="350"/>
      <c r="J10" s="351"/>
      <c r="K10" s="36"/>
      <c r="L10" s="115"/>
      <c r="Q10" s="3"/>
      <c r="R10" s="3"/>
      <c r="S10" s="3"/>
      <c r="T10" s="3"/>
      <c r="U10" s="3"/>
      <c r="V10" s="3"/>
      <c r="W10" s="3"/>
      <c r="X10" s="3"/>
      <c r="Y10" s="3"/>
      <c r="Z10" s="3"/>
      <c r="AA10" s="3"/>
      <c r="AB10" s="3"/>
      <c r="AC10" s="3"/>
      <c r="AD10" s="3"/>
      <c r="AE10" s="3"/>
      <c r="AF10" s="3"/>
      <c r="AG10" s="3"/>
      <c r="AH10" s="3"/>
    </row>
    <row r="11" spans="1:34" ht="15.75">
      <c r="A11" s="38"/>
      <c r="B11" s="359"/>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5" t="s">
        <v>15795</v>
      </c>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5" t="s">
        <v>15796</v>
      </c>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5"/>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5" t="s">
        <v>15797</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0" t="s">
        <v>15798</v>
      </c>
      <c r="E16" s="361"/>
      <c r="F16" s="361"/>
      <c r="G16" s="361"/>
      <c r="H16" s="361"/>
      <c r="I16" s="361"/>
      <c r="J16" s="36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t="s">
        <v>15799</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8" t="s">
        <v>15797</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5" t="s">
        <v>15800</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0" t="s">
        <v>15798</v>
      </c>
      <c r="E20" s="361"/>
      <c r="F20" s="361"/>
      <c r="G20" s="361"/>
      <c r="H20" s="361"/>
      <c r="I20" s="361"/>
      <c r="J20" s="36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8" t="s">
        <v>15799</v>
      </c>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3">
        <v>45071</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1" t="s">
        <v>489</v>
      </c>
      <c r="E26" s="322"/>
      <c r="F26" s="12"/>
      <c r="G26" s="329" t="s">
        <v>15801</v>
      </c>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t="s">
        <v>488</v>
      </c>
      <c r="E27" s="322"/>
      <c r="F27" s="12"/>
      <c r="G27" s="329" t="s">
        <v>15802</v>
      </c>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1" t="s">
        <v>489</v>
      </c>
      <c r="E28" s="322"/>
      <c r="F28" s="12"/>
      <c r="G28" s="329" t="s">
        <v>15801</v>
      </c>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1" t="s">
        <v>489</v>
      </c>
      <c r="E29" s="322"/>
      <c r="F29" s="12"/>
      <c r="G29" s="329" t="s">
        <v>15801</v>
      </c>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7"/>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t="s">
        <v>488</v>
      </c>
      <c r="E33" s="322"/>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1" t="s">
        <v>15803</v>
      </c>
      <c r="E34" s="322"/>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1"/>
      <c r="E35" s="322"/>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69"/>
      <c r="I37" s="369"/>
      <c r="J37" s="36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1"/>
      <c r="E38" s="322"/>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1" t="s">
        <v>489</v>
      </c>
      <c r="E39" s="322"/>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1"/>
      <c r="E40" s="322"/>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1"/>
      <c r="E41" s="322"/>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t="s">
        <v>489</v>
      </c>
      <c r="E45" s="322"/>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1"/>
      <c r="E46" s="322"/>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1"/>
      <c r="E47" s="322"/>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1"/>
      <c r="E50" s="322"/>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t="s">
        <v>489</v>
      </c>
      <c r="E51" s="322"/>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1"/>
      <c r="E52" s="322"/>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1"/>
      <c r="E53" s="322"/>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3"/>
      <c r="E56" s="364"/>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3" t="s">
        <v>2480</v>
      </c>
      <c r="E57" s="364"/>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3"/>
      <c r="E58" s="364"/>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3"/>
      <c r="E59" s="364"/>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6" t="str">
        <f ca="1">D25</f>
        <v>Answer</v>
      </c>
      <c r="E61" s="326"/>
      <c r="F61" s="18"/>
      <c r="G61" s="44" t="str">
        <f ca="1">G25</f>
        <v>Comments</v>
      </c>
      <c r="H61" s="368"/>
      <c r="I61" s="368"/>
      <c r="J61" s="36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7"/>
      <c r="E62" s="328"/>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t="s">
        <v>488</v>
      </c>
      <c r="E63" s="322"/>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1"/>
      <c r="E64" s="322"/>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1"/>
      <c r="E65" s="322"/>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68" t="str">
        <f>IF(Q75="(*)","Click here to enter smelter names","")</f>
        <v/>
      </c>
      <c r="I67" s="368"/>
      <c r="J67" s="36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1"/>
      <c r="E68" s="322"/>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t="s">
        <v>488</v>
      </c>
      <c r="E69" s="322"/>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1"/>
      <c r="E70" s="322"/>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1"/>
      <c r="E71" s="322"/>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488</v>
      </c>
      <c r="E75" s="322"/>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488</v>
      </c>
      <c r="E77" s="322"/>
      <c r="F77" s="57"/>
      <c r="G77" s="333" t="s">
        <v>15793</v>
      </c>
      <c r="H77" s="334"/>
      <c r="I77" s="334"/>
      <c r="J77" s="33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488</v>
      </c>
      <c r="E79" s="322"/>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488</v>
      </c>
      <c r="E81" s="322"/>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14982</v>
      </c>
      <c r="E83" s="322"/>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4" t="s">
        <v>488</v>
      </c>
      <c r="E85" s="375"/>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488</v>
      </c>
      <c r="E87" s="322"/>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t="s">
        <v>489</v>
      </c>
      <c r="E89" s="322"/>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5.75" thickBot="1">
      <c r="A91" s="371" t="str">
        <f ca="1">OFFSET(L!$C$1,MATCH("General"&amp;"Cpy",L!$A:$A,0)-1,SL,,)</f>
        <v>© 2023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
      </c>
    </row>
    <row r="101" spans="2:7" ht="15.75" hidden="1">
      <c r="B101" s="239" t="s">
        <v>2481</v>
      </c>
      <c r="D101" s="286" t="str">
        <f>IF(AND(OR($D$27="Yes",$D$27=""),OR($D$33="Yes",$D$33="")),"Unknown","")</f>
        <v>Unknown</v>
      </c>
      <c r="E101" s="286" t="str">
        <f>IF(AND(OR($D$26="Yes",$D$26=""),OR($D$32="Yes",$D$32="")),"None","")</f>
        <v/>
      </c>
      <c r="G101" s="286" t="str">
        <f>IF(OR($D$28="Yes",$D$28=""),"No","")</f>
        <v/>
      </c>
    </row>
    <row r="102" spans="2:7" ht="15.75" hidden="1">
      <c r="B102" s="239" t="s">
        <v>2482</v>
      </c>
      <c r="D102" s="286" t="str">
        <f>IF(AND(OR($D$28="Yes",$D$28=""),OR($D$34="Yes",$D$34="")),"Yes","")</f>
        <v/>
      </c>
      <c r="E102" s="286" t="str">
        <f>IF(AND(OR($D$26="Yes",$D$26=""),OR($D$32="Yes",$D$32="")),"100%","")</f>
        <v/>
      </c>
      <c r="G102" s="286" t="str">
        <f>IF(OR($D$29="Yes",$D$29=""),"Yes","")</f>
        <v/>
      </c>
    </row>
    <row r="103" spans="2:7" ht="15.75" hidden="1">
      <c r="B103" s="239" t="s">
        <v>2483</v>
      </c>
      <c r="D103" s="286" t="str">
        <f>IF(AND(OR($D$28="Yes",$D$28=""),OR($D$34="Yes",$D$34="")),"No","")</f>
        <v/>
      </c>
      <c r="E103" s="286" t="str">
        <f>IF(AND(OR($D$27="Yes",$D$27=""),OR($D$33="Yes",$D$33="")),"Greater than 90%","")</f>
        <v>Greater than 90%</v>
      </c>
      <c r="G103" s="286" t="str">
        <f>IF(OR($D$29="Yes",$D$29=""),"No","")</f>
        <v/>
      </c>
    </row>
    <row r="104" spans="2:7" ht="15.75" hidden="1">
      <c r="B104" s="239" t="s">
        <v>491</v>
      </c>
      <c r="D104" s="286" t="str">
        <f>IF(AND(OR($D$28="Yes",$D$28=""),OR($D$34="Yes",$D$34="")),"Unknown","")</f>
        <v/>
      </c>
      <c r="E104" s="286" t="str">
        <f>IF(AND(OR($D$27="Yes",$D$27=""),OR($D$33="Yes",$D$33="")),"Greater than 75%","")</f>
        <v>Greater than 75%</v>
      </c>
    </row>
    <row r="105" spans="2:7" ht="15.75" hidden="1">
      <c r="B105" s="239" t="s">
        <v>14982</v>
      </c>
      <c r="D105" s="286" t="str">
        <f>IF(AND(OR($D$29="Yes",$D$29=""),OR($D$35="Yes",$D$35="")),"Yes","")</f>
        <v/>
      </c>
      <c r="E105" s="286" t="str">
        <f>IF(AND(OR($D$27="Yes",$D$27=""),OR($D$33="Yes",$D$33="")),"Greater than 50%","")</f>
        <v>Greater than 50%</v>
      </c>
    </row>
    <row r="106" spans="2:7" ht="15.75" hidden="1">
      <c r="B106" s="239" t="s">
        <v>12394</v>
      </c>
      <c r="D106" s="286" t="str">
        <f>IF(AND(OR($D$29="Yes",$D$29=""),OR($D$35="Yes",$D$35="")),"No","")</f>
        <v/>
      </c>
      <c r="E106" s="286" t="str">
        <f>IF(AND(OR($D$27="Yes",$D$27=""),OR($D$33="Yes",$D$33="")),"50% or less","")</f>
        <v>50% or less</v>
      </c>
    </row>
    <row r="107" spans="2:7" ht="15.75" hidden="1">
      <c r="B107" s="239" t="s">
        <v>489</v>
      </c>
      <c r="D107" s="286" t="str">
        <f>IF(AND(OR($D$29="Yes",$D$29=""),OR($D$35="Yes",$D$35="")),"Unknown","")</f>
        <v/>
      </c>
      <c r="E107" s="286" t="str">
        <f>IF(AND(OR($D$27="Yes",$D$27=""),OR($D$33="Yes",$D$33="")),"None","")</f>
        <v>None</v>
      </c>
    </row>
    <row r="108" spans="2:7" ht="15.75" hidden="1">
      <c r="B108" s="239" t="s">
        <v>13974</v>
      </c>
      <c r="E108" s="286" t="str">
        <f>IF(AND(OR($D$28="Yes",$D$28=""),OR($D$34="Yes",$D$34="")),"100%","")</f>
        <v/>
      </c>
    </row>
    <row r="109" spans="2:7" ht="15.75" hidden="1">
      <c r="B109" s="239" t="s">
        <v>13976</v>
      </c>
      <c r="E109" s="286" t="str">
        <f>IF(AND(OR($D$28="Yes",$D$28=""),OR($D$34="Yes",$D$34="")),"Greater than 90%","")</f>
        <v/>
      </c>
    </row>
    <row r="110" spans="2:7" ht="15.75" hidden="1">
      <c r="B110" s="239" t="s">
        <v>13977</v>
      </c>
      <c r="E110" s="286" t="str">
        <f>IF(AND(OR($D$28="Yes",$D$28=""),OR($D$34="Yes",$D$34="")),"Greater than 75%","")</f>
        <v/>
      </c>
    </row>
    <row r="111" spans="2:7" ht="15.75" hidden="1">
      <c r="B111" s="239" t="s">
        <v>489</v>
      </c>
      <c r="E111" s="286" t="str">
        <f>IF(AND(OR($D$28="Yes",$D$28=""),OR($D$34="Yes",$D$34="")),"Greater than 50%","")</f>
        <v/>
      </c>
    </row>
    <row r="112" spans="2:7" ht="15" hidden="1" customHeight="1">
      <c r="E112" s="286" t="str">
        <f>IF(AND(OR($D$28="Yes",$D$28=""),OR($D$34="Yes",$D$34="")),"50% or less","")</f>
        <v/>
      </c>
    </row>
    <row r="113" spans="5:5" ht="15" hidden="1" customHeight="1">
      <c r="E113" s="286" t="str">
        <f>IF(AND(OR($D$28="Yes",$D$28=""),OR($D$34="Yes",$D$34="")),"None","")</f>
        <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2D05C5-0736-483F-8EEF-763518DA184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B6" sqref="B6"/>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t="s">
        <v>780</v>
      </c>
      <c r="B5" s="182" t="str">
        <f ca="1">IF(LEN(A5)=0,"",INDEX('Smelter Look-up'!$A:$A,MATCH($A5,'Smelter Look-up'!$E:$E,0)))</f>
        <v>Tin</v>
      </c>
      <c r="C5" s="186" t="str">
        <f ca="1">IF(LEN(A5)=0,"",INDEX('Smelter Look-up'!$C:$C,MATCH($A5,'Smelter Look-up'!$E:$E,0)))</f>
        <v>PT Refined Bangka Tin</v>
      </c>
      <c r="D5" s="233"/>
      <c r="E5" s="182" t="str">
        <f ca="1">IF(ISERROR($V5),"",OFFSET('Smelter Look-up'!$D$4,$V5-4,0)&amp;"")</f>
        <v>INDONESIA</v>
      </c>
      <c r="F5" s="182" t="str">
        <f ca="1">IF(ISERROR($V5),"",OFFSET('Smelter Look-up'!$E$4,$V5-4,0))</f>
        <v>CID001460</v>
      </c>
      <c r="G5" s="182" t="str">
        <f ca="1">IF(C5=$X$4,IF(ISERROR($V5),"Enter smelter details","RMI"),IF(ISERROR($V5),"",OFFSET('Smelter Look-up'!$F$4,$V5-4,0)))</f>
        <v>RMI</v>
      </c>
      <c r="H5" s="183">
        <f ca="1">IF(ISERROR($V5),"",OFFSET('Smelter Look-up'!$G$4,$V5-4,0))</f>
        <v>0</v>
      </c>
      <c r="I5" s="184" t="str">
        <f ca="1">IF(ISERROR($V5),"",OFFSET('Smelter Look-up'!$H$4,$V5-4,0))</f>
        <v>Sungailiat</v>
      </c>
      <c r="J5" s="184" t="str">
        <f ca="1">IF(ISERROR($V5),"",OFFSET('Smelter Look-up'!$I$4,$V5-4,0))</f>
        <v>Kepulauan Bangka Belitung</v>
      </c>
      <c r="K5" s="225"/>
      <c r="L5" s="225"/>
      <c r="M5" s="225"/>
      <c r="N5" s="225"/>
      <c r="O5" s="225"/>
      <c r="P5" s="185"/>
      <c r="Q5" s="226"/>
      <c r="R5" s="182" t="str">
        <f ca="1">IF(ISERROR($V5),"",OFFSET('Smelter Look-up'!$C$4,$V5-4,0)&amp;"")</f>
        <v>PT Refined Bangka Tin</v>
      </c>
      <c r="S5" s="181" t="str">
        <f t="shared" ref="S5" ca="1" si="0">IF(B5="","",IF(ISERROR(MATCH($E5,CL,0)),"Unknown",INDIRECT("'C'!$A$"&amp;MATCH($E5,CL,0)+1)))</f>
        <v>ID</v>
      </c>
      <c r="T5" s="181" t="str">
        <f ca="1">IF(B5="","",IF(ISERROR(MATCH($J5,SorP!$B$1:$B$6279,0)),"",INDIRECT("'SorP'!$A$"&amp;MATCH($J5,SorP!$B$1:$B$6279,0))))</f>
        <v>ID-BB</v>
      </c>
      <c r="U5" s="201"/>
      <c r="V5" s="227">
        <f ca="1">IF(C5="",NA(),IF(OR(C5="Smelter not listed",C5="Smelter not yet identified"),MATCH($B5&amp;$D5,'Smelter Look-up'!$J:$J,0),MATCH($B5&amp;$C5,'Smelter Look-up'!$J:$J,0)))</f>
        <v>507</v>
      </c>
      <c r="X5" s="228">
        <f t="shared" ref="X5" ca="1" si="1">IF(AND(C5="Smelter not listed",OR(LEN(D5)=0,LEN(E5)=0)),1,0)</f>
        <v>0</v>
      </c>
      <c r="AB5" s="229" t="str">
        <f t="shared" ref="AB5" ca="1" si="2">B5&amp;C5</f>
        <v>TinPT Refined Bangka Tin</v>
      </c>
    </row>
    <row r="6" spans="1:34" s="228" customFormat="1" ht="19.899999999999999" customHeight="1">
      <c r="A6" s="266" t="s">
        <v>800</v>
      </c>
      <c r="B6" s="182" t="str">
        <f ca="1">IF(LEN(A6)=0,"",INDEX('Smelter Look-up'!$A:$A,MATCH($A6,'Smelter Look-up'!$E:$E,0)))</f>
        <v>Tin</v>
      </c>
      <c r="C6" s="186" t="str">
        <f ca="1">IF(LEN(A6)=0,"",INDEX('Smelter Look-up'!$C:$C,MATCH($A6,'Smelter Look-up'!$E:$E,0)))</f>
        <v>PT Timah Tbk Kundur</v>
      </c>
      <c r="D6" s="233"/>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5"/>
      <c r="L6" s="225"/>
      <c r="M6" s="225"/>
      <c r="N6" s="225"/>
      <c r="O6" s="225"/>
      <c r="P6" s="185"/>
      <c r="Q6" s="226"/>
      <c r="R6" s="182" t="str">
        <f ca="1">IF(ISERROR($V6),"",OFFSET('Smelter Look-up'!$C$4,$V6-4,0)&amp;"")</f>
        <v>PT Timah Tbk Kundur</v>
      </c>
      <c r="S6" s="181" t="str">
        <f t="shared" ref="S6:S37" ca="1" si="3">IF(B6="","",IF(ISERROR(MATCH($E6,CL,0)),"Unknown",INDIRECT("'C'!$A$"&amp;MATCH($E6,CL,0)+1)))</f>
        <v>ID</v>
      </c>
      <c r="T6" s="181" t="str">
        <f ca="1">IF(B6="","",IF(ISERROR(MATCH($J6,SorP!$B$1:$B$6279,0)),"",INDIRECT("'SorP'!$A$"&amp;MATCH($J6,SorP!$B$1:$B$6279,0))))</f>
        <v>ID-RI</v>
      </c>
      <c r="U6" s="201"/>
      <c r="V6" s="227">
        <f ca="1">IF(C6="",NA(),IF(OR(C6="Smelter not listed",C6="Smelter not yet identified"),MATCH($B6&amp;$D6,'Smelter Look-up'!$J:$J,0),MATCH($B6&amp;$C6,'Smelter Look-up'!$J:$J,0)))</f>
        <v>513</v>
      </c>
      <c r="X6" s="228">
        <f t="shared" ref="X6:X37" ca="1" si="4">IF(AND(C6="Smelter not listed",OR(LEN(D6)=0,LEN(E6)=0)),1,0)</f>
        <v>0</v>
      </c>
      <c r="AB6" s="229" t="str">
        <f t="shared" ref="AB6:AB37" ca="1" si="5">B6&amp;C6</f>
        <v>TinPT Timah Tbk Kundur</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F5ACF2C-3588-4E2F-A1BE-9867EE461689}"/>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Fair-Rite Products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Rich Eckmann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eckmannr@fair-rite.com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18458952055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Rich Eckmann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eckmannr@fair-rite.com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https://fair-rite.com/wp-content/uploads/2023/05/Conflict-Minerals-Statement-3TG.pdf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57">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42.75">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29.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20">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71">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8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4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70.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56.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85.25">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42.25">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13.7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45">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42.75">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8.25">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ht="28.5">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ht="28.5">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57">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ht="28.5">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ht="28.5">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Rich Eckmann</cp:lastModifiedBy>
  <cp:lastPrinted>2015-04-21T20:47:43Z</cp:lastPrinted>
  <dcterms:created xsi:type="dcterms:W3CDTF">2010-06-21T21:00:23Z</dcterms:created>
  <dcterms:modified xsi:type="dcterms:W3CDTF">2023-05-25T19:14:11Z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